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D:\Documentos\ANID 2021\FONDEF 2021\IDea 2022\FORMULARIO DE POSTULACION 2022\"/>
    </mc:Choice>
  </mc:AlternateContent>
  <xr:revisionPtr revIDLastSave="0" documentId="8_{11333E3B-9AF9-4FA7-994B-D6C473CFDB33}" xr6:coauthVersionLast="47" xr6:coauthVersionMax="47" xr10:uidLastSave="{00000000-0000-0000-0000-000000000000}"/>
  <bookViews>
    <workbookView xWindow="-120" yWindow="-120" windowWidth="20730" windowHeight="11160" tabRatio="735" firstSheet="5" activeTab="8" xr2:uid="{00000000-000D-0000-FFFF-FFFF00000000}"/>
  </bookViews>
  <sheets>
    <sheet name="PERSONAL" sheetId="21" r:id="rId1"/>
    <sheet name="EQUIPAMIENTO" sheetId="15" r:id="rId2"/>
    <sheet name="INFRAESTRUCTURA Y MOBILIARIO" sheetId="5" r:id="rId3"/>
    <sheet name="GASTOS OPERACION" sheetId="12" r:id="rId4"/>
    <sheet name="RESUMEN GASTOS OPERACION" sheetId="20" r:id="rId5"/>
    <sheet name="G.ADM. INDIRECTOS 12%" sheetId="9" r:id="rId6"/>
    <sheet name="TOTAL" sheetId="3" r:id="rId7"/>
    <sheet name="REITEMIZACIONES FONDEF" sheetId="22" r:id="rId8"/>
    <sheet name="REITEMIZACIONES OTROS PPTOS" sheetId="23" r:id="rId9"/>
    <sheet name="Hoja1" sheetId="24" r:id="rId10"/>
    <sheet name="Hoja2" sheetId="25" r:id="rId11"/>
  </sheets>
  <definedNames>
    <definedName name="_xlnm.Print_Area" localSheetId="1">EQUIPAMIENTO!$A$1:$M$32</definedName>
    <definedName name="_xlnm.Print_Area" localSheetId="5">'G.ADM. INDIRECTOS 12%'!$A$1:$G$10</definedName>
    <definedName name="_xlnm.Print_Area" localSheetId="3">'GASTOS OPERACION'!$A$5:$J$20</definedName>
    <definedName name="_xlnm.Print_Area" localSheetId="2">'INFRAESTRUCTURA Y MOBILIARIO'!#REF!</definedName>
    <definedName name="_xlnm.Print_Area" localSheetId="0">PERSONAL!$A$1:$S$68</definedName>
    <definedName name="_xlnm.Print_Area" localSheetId="6">TOTAL!$A$3:$G$22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5" i="12" l="1"/>
  <c r="G102" i="12"/>
  <c r="G57" i="12"/>
  <c r="H57" i="12"/>
  <c r="C10" i="20"/>
  <c r="G41" i="12"/>
  <c r="E9" i="20" s="1"/>
  <c r="E5" i="9"/>
  <c r="D15" i="20"/>
  <c r="C14" i="20"/>
  <c r="D13" i="20"/>
  <c r="G91" i="12"/>
  <c r="D12" i="20"/>
  <c r="C11" i="20"/>
  <c r="D9" i="20"/>
  <c r="D8" i="20"/>
  <c r="D7" i="20"/>
  <c r="D10" i="20"/>
  <c r="D11" i="20"/>
  <c r="D14" i="20"/>
  <c r="I25" i="15"/>
  <c r="D8" i="3"/>
  <c r="M14" i="21"/>
  <c r="N14" i="21"/>
  <c r="M15" i="21"/>
  <c r="N15" i="21"/>
  <c r="M16" i="21"/>
  <c r="N16" i="21"/>
  <c r="M17" i="21"/>
  <c r="N17" i="21"/>
  <c r="M18" i="21"/>
  <c r="N18" i="21"/>
  <c r="M19" i="21"/>
  <c r="N19" i="21"/>
  <c r="M20" i="21"/>
  <c r="N20" i="21"/>
  <c r="M21" i="21"/>
  <c r="N21" i="21"/>
  <c r="M22" i="21"/>
  <c r="N22" i="21"/>
  <c r="M24" i="21"/>
  <c r="N24" i="21"/>
  <c r="M25" i="21"/>
  <c r="N25" i="21"/>
  <c r="M26" i="21"/>
  <c r="N26" i="21"/>
  <c r="M27" i="21"/>
  <c r="N27" i="21"/>
  <c r="M29" i="21"/>
  <c r="N29" i="21"/>
  <c r="M30" i="21"/>
  <c r="N30" i="21"/>
  <c r="M31" i="21"/>
  <c r="N31" i="21"/>
  <c r="M32" i="21"/>
  <c r="N32" i="21"/>
  <c r="M34" i="21"/>
  <c r="N34" i="21"/>
  <c r="M35" i="21"/>
  <c r="N35" i="21"/>
  <c r="M36" i="21"/>
  <c r="N36" i="21"/>
  <c r="M37" i="21"/>
  <c r="N37" i="21"/>
  <c r="M39" i="21"/>
  <c r="N39" i="21"/>
  <c r="M40" i="21"/>
  <c r="N40" i="21"/>
  <c r="M41" i="21"/>
  <c r="N41" i="21"/>
  <c r="M42" i="21"/>
  <c r="N42" i="21"/>
  <c r="N13" i="21"/>
  <c r="M13" i="21"/>
  <c r="M43" i="21" s="1"/>
  <c r="C7" i="3" s="1"/>
  <c r="H72" i="12"/>
  <c r="I13" i="5"/>
  <c r="D9" i="3" s="1"/>
  <c r="O14" i="21"/>
  <c r="O15" i="21"/>
  <c r="O16" i="21"/>
  <c r="O17" i="21"/>
  <c r="O18" i="21"/>
  <c r="O19" i="21"/>
  <c r="O20" i="21"/>
  <c r="O21" i="21"/>
  <c r="O22" i="21"/>
  <c r="O24" i="21"/>
  <c r="O25" i="21"/>
  <c r="O26" i="21"/>
  <c r="O27" i="21"/>
  <c r="O29" i="21"/>
  <c r="O30" i="21"/>
  <c r="O31" i="21"/>
  <c r="O32" i="21"/>
  <c r="O34" i="21"/>
  <c r="O35" i="21"/>
  <c r="O36" i="21"/>
  <c r="O37" i="21"/>
  <c r="O39" i="21"/>
  <c r="O40" i="21"/>
  <c r="O41" i="21"/>
  <c r="O42" i="21"/>
  <c r="O13" i="21"/>
  <c r="P14" i="21"/>
  <c r="P15" i="21"/>
  <c r="P16" i="21"/>
  <c r="P17" i="21"/>
  <c r="P18" i="21"/>
  <c r="P19" i="21"/>
  <c r="P20" i="21"/>
  <c r="P21" i="21"/>
  <c r="P22" i="21"/>
  <c r="P24" i="21"/>
  <c r="P25" i="21"/>
  <c r="P26" i="21"/>
  <c r="P27" i="21"/>
  <c r="P29" i="21"/>
  <c r="P30" i="21"/>
  <c r="P31" i="21"/>
  <c r="P32" i="21"/>
  <c r="P34" i="21"/>
  <c r="P35" i="21"/>
  <c r="P36" i="21"/>
  <c r="P37" i="21"/>
  <c r="P39" i="21"/>
  <c r="P40" i="21"/>
  <c r="P41" i="21"/>
  <c r="P42" i="21"/>
  <c r="P13" i="21"/>
  <c r="L13" i="21"/>
  <c r="L14" i="21"/>
  <c r="R14" i="21"/>
  <c r="R15" i="21"/>
  <c r="R16" i="21"/>
  <c r="R17" i="21"/>
  <c r="R18" i="21"/>
  <c r="R19" i="21"/>
  <c r="R20" i="21"/>
  <c r="R21" i="21"/>
  <c r="R22" i="21"/>
  <c r="R24" i="21"/>
  <c r="R25" i="21"/>
  <c r="R26" i="21"/>
  <c r="R27" i="21"/>
  <c r="R29" i="21"/>
  <c r="R30" i="21"/>
  <c r="R31" i="21"/>
  <c r="R32" i="21"/>
  <c r="R34" i="21"/>
  <c r="R35" i="21"/>
  <c r="R36" i="21"/>
  <c r="R37" i="21"/>
  <c r="R39" i="21"/>
  <c r="R40" i="21"/>
  <c r="R41" i="21"/>
  <c r="R42" i="21"/>
  <c r="R13" i="21"/>
  <c r="Q14" i="21"/>
  <c r="Q15" i="21"/>
  <c r="Q16" i="21"/>
  <c r="Q17" i="21"/>
  <c r="Q18" i="21"/>
  <c r="Q19" i="21"/>
  <c r="Q20" i="21"/>
  <c r="Q21" i="21"/>
  <c r="Q22" i="21"/>
  <c r="Q24" i="21"/>
  <c r="Q25" i="21"/>
  <c r="Q26" i="21"/>
  <c r="Q27" i="21"/>
  <c r="Q29" i="21"/>
  <c r="Q30" i="21"/>
  <c r="Q31" i="21"/>
  <c r="Q32" i="21"/>
  <c r="Q34" i="21"/>
  <c r="Q35" i="21"/>
  <c r="Q36" i="21"/>
  <c r="Q37" i="21"/>
  <c r="Q39" i="21"/>
  <c r="Q40" i="21"/>
  <c r="Q41" i="21"/>
  <c r="Q42" i="21"/>
  <c r="Q13" i="21"/>
  <c r="L16" i="21"/>
  <c r="L17" i="21"/>
  <c r="L18" i="21"/>
  <c r="L19" i="21"/>
  <c r="L20" i="21"/>
  <c r="L21" i="21"/>
  <c r="L22" i="21"/>
  <c r="L24" i="21"/>
  <c r="L25" i="21"/>
  <c r="L26" i="21"/>
  <c r="L27" i="21"/>
  <c r="L29" i="21"/>
  <c r="L30" i="21"/>
  <c r="L31" i="21"/>
  <c r="L32" i="21"/>
  <c r="L34" i="21"/>
  <c r="L35" i="21"/>
  <c r="L36" i="21"/>
  <c r="L37" i="21"/>
  <c r="L39" i="21"/>
  <c r="L40" i="21"/>
  <c r="L41" i="21"/>
  <c r="L42" i="21"/>
  <c r="L15" i="21"/>
  <c r="G6" i="9"/>
  <c r="G7" i="9"/>
  <c r="G5" i="9"/>
  <c r="C53" i="23"/>
  <c r="B53" i="23"/>
  <c r="D53" i="23"/>
  <c r="C40" i="23"/>
  <c r="D40" i="23"/>
  <c r="B40" i="23"/>
  <c r="C27" i="23"/>
  <c r="B27" i="23"/>
  <c r="C14" i="23"/>
  <c r="B14" i="23"/>
  <c r="D14" i="23"/>
  <c r="C53" i="22"/>
  <c r="B53" i="22"/>
  <c r="C40" i="22"/>
  <c r="B40" i="22"/>
  <c r="C27" i="22"/>
  <c r="B27" i="22"/>
  <c r="C14" i="22"/>
  <c r="B14" i="22"/>
  <c r="D14" i="22"/>
  <c r="E6" i="9"/>
  <c r="E7" i="9"/>
  <c r="K109" i="12"/>
  <c r="E110" i="12"/>
  <c r="E111" i="12"/>
  <c r="E112" i="12"/>
  <c r="E113" i="12"/>
  <c r="E114" i="12"/>
  <c r="E109" i="12"/>
  <c r="F102" i="12"/>
  <c r="L99" i="12"/>
  <c r="L100" i="12"/>
  <c r="L101" i="12"/>
  <c r="L98" i="12"/>
  <c r="K89" i="12"/>
  <c r="E89" i="12"/>
  <c r="E91" i="12" s="1"/>
  <c r="K81" i="12"/>
  <c r="K80" i="12"/>
  <c r="K79" i="12"/>
  <c r="E81" i="12"/>
  <c r="E80" i="12"/>
  <c r="E79" i="12"/>
  <c r="M63" i="12"/>
  <c r="G64" i="12"/>
  <c r="G65" i="12"/>
  <c r="G66" i="12"/>
  <c r="G67" i="12"/>
  <c r="G68" i="12"/>
  <c r="G69" i="12"/>
  <c r="G70" i="12"/>
  <c r="G71" i="12"/>
  <c r="G63" i="12"/>
  <c r="L48" i="12"/>
  <c r="F49" i="12"/>
  <c r="F50" i="12"/>
  <c r="F51" i="12"/>
  <c r="F52" i="12"/>
  <c r="F53" i="12"/>
  <c r="F54" i="12"/>
  <c r="F55" i="12"/>
  <c r="F56" i="12"/>
  <c r="F48" i="12"/>
  <c r="J38" i="12"/>
  <c r="J39" i="12"/>
  <c r="J40" i="12"/>
  <c r="J37" i="12"/>
  <c r="K26" i="12"/>
  <c r="E27" i="12"/>
  <c r="E28" i="12"/>
  <c r="E29" i="12"/>
  <c r="E26" i="12"/>
  <c r="K9" i="12"/>
  <c r="E10" i="12"/>
  <c r="E11" i="12"/>
  <c r="E12" i="12"/>
  <c r="E13" i="12"/>
  <c r="E14" i="12"/>
  <c r="E15" i="12"/>
  <c r="E16" i="12"/>
  <c r="E17" i="12"/>
  <c r="E18" i="12"/>
  <c r="E9" i="12"/>
  <c r="M5" i="5"/>
  <c r="G6" i="5"/>
  <c r="G7" i="5"/>
  <c r="G8" i="5"/>
  <c r="G9" i="5"/>
  <c r="G10" i="5"/>
  <c r="G11" i="5"/>
  <c r="G12" i="5"/>
  <c r="G5" i="5"/>
  <c r="G13" i="5" s="1"/>
  <c r="M5" i="15"/>
  <c r="G6" i="15"/>
  <c r="G7" i="15"/>
  <c r="G8" i="15"/>
  <c r="G9" i="15"/>
  <c r="G10" i="15"/>
  <c r="G11" i="15"/>
  <c r="G12" i="15"/>
  <c r="G13" i="15"/>
  <c r="G14" i="15"/>
  <c r="G15" i="15"/>
  <c r="G16" i="15"/>
  <c r="G17" i="15"/>
  <c r="G18" i="15"/>
  <c r="G19" i="15"/>
  <c r="G20" i="15"/>
  <c r="G21" i="15"/>
  <c r="G22" i="15"/>
  <c r="G23" i="15"/>
  <c r="G24" i="15"/>
  <c r="G5" i="15"/>
  <c r="G25" i="15" s="1"/>
  <c r="F8" i="9"/>
  <c r="G11" i="3" s="1"/>
  <c r="J115" i="12"/>
  <c r="G15" i="20"/>
  <c r="I115" i="12"/>
  <c r="F15" i="20" s="1"/>
  <c r="H115" i="12"/>
  <c r="E15" i="20"/>
  <c r="F115" i="12"/>
  <c r="C15" i="20" s="1"/>
  <c r="K114" i="12"/>
  <c r="K113" i="12"/>
  <c r="K112" i="12"/>
  <c r="K111" i="12"/>
  <c r="K110" i="12"/>
  <c r="G13" i="20"/>
  <c r="I91" i="12"/>
  <c r="F13" i="20" s="1"/>
  <c r="H91" i="12"/>
  <c r="E13" i="20"/>
  <c r="F91" i="12"/>
  <c r="C13" i="20" s="1"/>
  <c r="K90" i="12"/>
  <c r="I41" i="12"/>
  <c r="G9" i="20" s="1"/>
  <c r="H41" i="12"/>
  <c r="F9" i="20" s="1"/>
  <c r="F41" i="12"/>
  <c r="E41" i="12"/>
  <c r="C9" i="20" s="1"/>
  <c r="D41" i="12"/>
  <c r="J82" i="12"/>
  <c r="G12" i="20"/>
  <c r="I82" i="12"/>
  <c r="F12" i="20" s="1"/>
  <c r="H82" i="12"/>
  <c r="E12" i="20" s="1"/>
  <c r="F82" i="12"/>
  <c r="C12" i="20" s="1"/>
  <c r="L72" i="12"/>
  <c r="G11" i="20" s="1"/>
  <c r="K72" i="12"/>
  <c r="F11" i="20" s="1"/>
  <c r="J72" i="12"/>
  <c r="E11" i="20" s="1"/>
  <c r="I72" i="12"/>
  <c r="M71" i="12"/>
  <c r="M70" i="12"/>
  <c r="M69" i="12"/>
  <c r="M68" i="12"/>
  <c r="M67" i="12"/>
  <c r="M66" i="12"/>
  <c r="M65" i="12"/>
  <c r="M64" i="12"/>
  <c r="K57" i="12"/>
  <c r="G10" i="20"/>
  <c r="J57" i="12"/>
  <c r="F10" i="20" s="1"/>
  <c r="I57" i="12"/>
  <c r="E10" i="20" s="1"/>
  <c r="L56" i="12"/>
  <c r="L55" i="12"/>
  <c r="L54" i="12"/>
  <c r="L53" i="12"/>
  <c r="L52" i="12"/>
  <c r="L51" i="12"/>
  <c r="L50" i="12"/>
  <c r="L49" i="12"/>
  <c r="K102" i="12"/>
  <c r="G14" i="20"/>
  <c r="J102" i="12"/>
  <c r="F14" i="20" s="1"/>
  <c r="I102" i="12"/>
  <c r="E14" i="20"/>
  <c r="H102" i="12"/>
  <c r="J30" i="12"/>
  <c r="G8" i="20" s="1"/>
  <c r="I30" i="12"/>
  <c r="F8" i="20" s="1"/>
  <c r="H30" i="12"/>
  <c r="E8" i="20" s="1"/>
  <c r="F30" i="12"/>
  <c r="C8" i="20" s="1"/>
  <c r="K29" i="12"/>
  <c r="K28" i="12"/>
  <c r="K27" i="12"/>
  <c r="M6" i="5"/>
  <c r="M7" i="5"/>
  <c r="M8" i="5"/>
  <c r="M9" i="5"/>
  <c r="M10" i="5"/>
  <c r="M11" i="5"/>
  <c r="M12" i="5"/>
  <c r="J19" i="12"/>
  <c r="G7" i="20" s="1"/>
  <c r="L13" i="5"/>
  <c r="G9" i="3"/>
  <c r="L25" i="15"/>
  <c r="G8" i="3"/>
  <c r="K25" i="15"/>
  <c r="F8" i="3"/>
  <c r="J25" i="15"/>
  <c r="E8" i="3"/>
  <c r="H25" i="15"/>
  <c r="C8" i="3" s="1"/>
  <c r="M24" i="15"/>
  <c r="M23" i="15"/>
  <c r="M22" i="15"/>
  <c r="M21" i="15"/>
  <c r="M20" i="15"/>
  <c r="M19" i="15"/>
  <c r="M18" i="15"/>
  <c r="M17" i="15"/>
  <c r="M16" i="15"/>
  <c r="M15" i="15"/>
  <c r="M14" i="15"/>
  <c r="M13" i="15"/>
  <c r="M12" i="15"/>
  <c r="M11" i="15"/>
  <c r="M10" i="15"/>
  <c r="M9" i="15"/>
  <c r="M8" i="15"/>
  <c r="M7" i="15"/>
  <c r="M6" i="15"/>
  <c r="I19" i="12"/>
  <c r="F7" i="20" s="1"/>
  <c r="H19" i="12"/>
  <c r="E7" i="20" s="1"/>
  <c r="F19" i="12"/>
  <c r="C7" i="20"/>
  <c r="K18" i="12"/>
  <c r="K17" i="12"/>
  <c r="K16" i="12"/>
  <c r="K15" i="12"/>
  <c r="K14" i="12"/>
  <c r="K13" i="12"/>
  <c r="K12" i="12"/>
  <c r="K11" i="12"/>
  <c r="K10" i="12"/>
  <c r="J13" i="5"/>
  <c r="E9" i="3" s="1"/>
  <c r="K13" i="5"/>
  <c r="F9" i="3" s="1"/>
  <c r="H13" i="5"/>
  <c r="C9" i="3" s="1"/>
  <c r="D27" i="23"/>
  <c r="D40" i="22"/>
  <c r="D27" i="22"/>
  <c r="D53" i="22"/>
  <c r="D16" i="20" l="1"/>
  <c r="D10" i="3" s="1"/>
  <c r="B8" i="3"/>
  <c r="E8" i="9"/>
  <c r="G8" i="9"/>
  <c r="K91" i="12"/>
  <c r="M25" i="15"/>
  <c r="M26" i="15" s="1"/>
  <c r="M72" i="12"/>
  <c r="B7" i="20"/>
  <c r="B8" i="20"/>
  <c r="H14" i="20"/>
  <c r="H10" i="20"/>
  <c r="B12" i="20"/>
  <c r="E30" i="12"/>
  <c r="H11" i="20"/>
  <c r="K92" i="12"/>
  <c r="L57" i="12"/>
  <c r="G72" i="12"/>
  <c r="M73" i="12" s="1"/>
  <c r="K30" i="12"/>
  <c r="K31" i="12" s="1"/>
  <c r="K115" i="12"/>
  <c r="E115" i="12"/>
  <c r="K19" i="12"/>
  <c r="K82" i="12"/>
  <c r="L102" i="12"/>
  <c r="L103" i="12" s="1"/>
  <c r="E19" i="12"/>
  <c r="J41" i="12"/>
  <c r="J42" i="12" s="1"/>
  <c r="F57" i="12"/>
  <c r="E82" i="12"/>
  <c r="B13" i="20"/>
  <c r="B10" i="20"/>
  <c r="F16" i="20"/>
  <c r="F10" i="3" s="1"/>
  <c r="H12" i="20"/>
  <c r="B15" i="20"/>
  <c r="G16" i="20"/>
  <c r="G10" i="3" s="1"/>
  <c r="E16" i="20"/>
  <c r="E10" i="3" s="1"/>
  <c r="H9" i="20"/>
  <c r="C16" i="20"/>
  <c r="B9" i="20"/>
  <c r="B14" i="20"/>
  <c r="H8" i="20"/>
  <c r="H13" i="20"/>
  <c r="B11" i="20"/>
  <c r="H15" i="20"/>
  <c r="H7" i="20"/>
  <c r="M13" i="5"/>
  <c r="M14" i="5" s="1"/>
  <c r="Q43" i="21"/>
  <c r="B24" i="3" s="1"/>
  <c r="P43" i="21"/>
  <c r="F7" i="3" s="1"/>
  <c r="R43" i="21"/>
  <c r="O43" i="21"/>
  <c r="E7" i="3" s="1"/>
  <c r="S40" i="21"/>
  <c r="S14" i="21"/>
  <c r="S22" i="21"/>
  <c r="S25" i="21"/>
  <c r="S26" i="21"/>
  <c r="S27" i="21"/>
  <c r="S29" i="21"/>
  <c r="S15" i="21"/>
  <c r="S36" i="21"/>
  <c r="S30" i="21"/>
  <c r="S31" i="21"/>
  <c r="S34" i="21"/>
  <c r="S39" i="21"/>
  <c r="S18" i="21"/>
  <c r="S21" i="21"/>
  <c r="S24" i="21"/>
  <c r="S32" i="21"/>
  <c r="S13" i="21"/>
  <c r="S41" i="21"/>
  <c r="S16" i="21"/>
  <c r="S17" i="21"/>
  <c r="S20" i="21"/>
  <c r="S35" i="21"/>
  <c r="S37" i="21"/>
  <c r="S19" i="21"/>
  <c r="N43" i="21"/>
  <c r="D7" i="3" s="1"/>
  <c r="D12" i="3" s="1"/>
  <c r="S42" i="21"/>
  <c r="L43" i="21"/>
  <c r="B11" i="3"/>
  <c r="B9" i="3"/>
  <c r="G9" i="9" l="1"/>
  <c r="K20" i="12"/>
  <c r="F12" i="3"/>
  <c r="E12" i="3"/>
  <c r="L58" i="12"/>
  <c r="K116" i="12"/>
  <c r="K83" i="12"/>
  <c r="H16" i="20"/>
  <c r="B16" i="20"/>
  <c r="C10" i="3"/>
  <c r="B10" i="3" s="1"/>
  <c r="B25" i="3"/>
  <c r="B26" i="3" s="1"/>
  <c r="R44" i="21"/>
  <c r="S43" i="21"/>
  <c r="S44" i="21" s="1"/>
  <c r="G7" i="3"/>
  <c r="B7" i="3" l="1"/>
  <c r="B12" i="3" s="1"/>
  <c r="G12" i="3"/>
  <c r="H17" i="20"/>
  <c r="C12" i="3"/>
  <c r="H7" i="3" l="1"/>
  <c r="I7" i="3" s="1"/>
  <c r="G14" i="3"/>
  <c r="H12" i="3"/>
  <c r="C13" i="3"/>
  <c r="C14" i="3" s="1"/>
  <c r="C21" i="3"/>
  <c r="C20" i="3"/>
  <c r="E13" i="3"/>
  <c r="C19" i="3"/>
  <c r="C26" i="3" s="1"/>
  <c r="F13" i="3"/>
  <c r="F14" i="3" s="1"/>
  <c r="H11" i="3"/>
  <c r="F11" i="9" s="1"/>
  <c r="F9" i="9" s="1"/>
  <c r="I11" i="3" l="1"/>
  <c r="E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Cotal Zuniga</author>
    <author>Ivan Munoz Salinas</author>
    <author>Victor Fernandez Gonzalez</author>
    <author>Consuelo Bruno Urbina</author>
  </authors>
  <commentList>
    <comment ref="B9" authorId="0" shapeId="0" xr:uid="{00000000-0006-0000-0000-000001000000}">
      <text>
        <r>
          <rPr>
            <sz val="9"/>
            <color indexed="81"/>
            <rFont val="Tahoma"/>
            <family val="2"/>
          </rPr>
          <t>Indique la institución beneficiaria o empresa asociada a la que se encuentra vinculado el personal ingresado.</t>
        </r>
      </text>
    </comment>
    <comment ref="C9" authorId="0" shapeId="0" xr:uid="{0F1F8419-22F6-45F8-9537-ADE745784D95}">
      <text>
        <r>
          <rPr>
            <sz val="9"/>
            <color indexed="81"/>
            <rFont val="Tahoma"/>
            <family val="2"/>
          </rPr>
          <t>La duración de la jornada ordinaria de trabajo en Chile, no excederá de cuarenta y cinco horas semanales.
Sólo ingresar números enteros. Sin decimales o fraccionados.</t>
        </r>
      </text>
    </comment>
    <comment ref="D9" authorId="1" shapeId="0" xr:uid="{40CD9255-2B08-4607-A13E-B7D27A8ADA15}">
      <text>
        <r>
          <rPr>
            <sz val="9"/>
            <color indexed="81"/>
            <rFont val="Tahoma"/>
            <family val="2"/>
          </rPr>
          <t>Debe indicar el número de meses que el personal participará en el proyecto.</t>
        </r>
      </text>
    </comment>
    <comment ref="E9" authorId="2" shapeId="0" xr:uid="{00000000-0006-0000-0000-000002000000}">
      <text>
        <r>
          <rPr>
            <sz val="9"/>
            <color indexed="81"/>
            <rFont val="Tahoma"/>
            <family val="2"/>
          </rPr>
          <t>Corresponde al pago de personas naturales nacionales o
extranjeras cuyos servicios son contratados exclusivamente para el proyecto, con posterioridad al inicio de este y  para la ejecución de actividades del proyecto.
Indique el monto que se pagará mensualmente.</t>
        </r>
      </text>
    </comment>
    <comment ref="F9" authorId="3" shapeId="0" xr:uid="{2BF4DFC2-87CA-4E76-BCD7-D9DFC2A66631}">
      <text>
        <r>
          <rPr>
            <b/>
            <sz val="9"/>
            <color indexed="81"/>
            <rFont val="Tahoma"/>
            <family val="2"/>
          </rPr>
          <t>Consuelo Bruno Urbina:</t>
        </r>
        <r>
          <rPr>
            <sz val="9"/>
            <color indexed="81"/>
            <rFont val="Tahoma"/>
            <family val="2"/>
          </rPr>
          <t xml:space="preserve">
Corresponde al pago con cargo al subsidio de una porción de la remuneración de personal preexistente que participará del proyecto.
Indique el monto de su remuneración que se pagará mensualmente con cargo al subsidio. 
Sólo se podrá aplicar a personal preexistente cuya remuneración bruta mensual (según contrato con la beneficiaria) sea menor a $2.500.000. 
Sólo se podrá aplicar a personal con una participación mayor a 90hrs/mes. 
El monto tope a pagar es de $2.500.000/mes para personal con dedicación exclusiva al proyecto (180hrs/mes), aplicandose un pago proporcional en función de la jornada dedicada al proyecto en caso de dedicación parcial.</t>
        </r>
      </text>
    </comment>
    <comment ref="G9" authorId="2" shapeId="0" xr:uid="{00000000-0006-0000-0000-000003000000}">
      <text>
        <r>
          <rPr>
            <sz val="9"/>
            <color indexed="81"/>
            <rFont val="Tahoma"/>
            <family val="2"/>
          </rPr>
          <t xml:space="preserve">Corresponde al pago de una asignación adicional al sueldo base del personal preexistente de las beneficiarias. 
Personal contratado con anterioridad al inicio del proyecto y que dedican al menos 36horas/mes de participación en la ejecución del proyecto. 
El monto máximo bruto no podrá superar $500.000 mensual por persona.
El monto a pagar por este concepto no puede superar el monto aportado por la institución beneficiaria por la participación de cada persona.
</t>
        </r>
      </text>
    </comment>
    <comment ref="H9" authorId="2" shapeId="0" xr:uid="{00000000-0006-0000-0000-000004000000}">
      <text>
        <r>
          <rPr>
            <sz val="9"/>
            <color indexed="81"/>
            <rFont val="Tahoma"/>
            <family val="2"/>
          </rPr>
          <t>En el caso de personal preexistente de la Institución Beneficiaria que recibirá un pago adicional a su sueldo base ingrese el monto mensual (porción de su remuneración base) que la institución aportará al proyecto.</t>
        </r>
      </text>
    </comment>
    <comment ref="I9" authorId="3" shapeId="0" xr:uid="{A7803F1A-924D-42B0-A9BD-9057D42F42EA}">
      <text>
        <r>
          <rPr>
            <b/>
            <sz val="9"/>
            <color indexed="81"/>
            <rFont val="Tahoma"/>
            <family val="2"/>
          </rPr>
          <t>Consuelo Bruno Urbina:</t>
        </r>
        <r>
          <rPr>
            <sz val="9"/>
            <color indexed="81"/>
            <rFont val="Tahoma"/>
            <family val="2"/>
          </rPr>
          <t xml:space="preserve">
En el caso de personal contratado especificamente para la ejecución del proyecto y que el pago de su remuneración sea considerado como aporte incremental de la Institución Beneficiaria al proyecto ingrese el monto mensual (porción de su remuneración base) que la institución aportará al proyecto.</t>
        </r>
      </text>
    </comment>
    <comment ref="J9" authorId="2" shapeId="0" xr:uid="{3D5D9DD2-1236-4477-A56F-E9AB07B75BAD}">
      <text>
        <r>
          <rPr>
            <sz val="9"/>
            <color indexed="81"/>
            <rFont val="Tahoma"/>
            <family val="2"/>
          </rPr>
          <t xml:space="preserve">Para reconocer el aporte por el pago de remuneraciones de personal contratado especificamente para el proyecto por la empresa asociada ingrese el monto mensual (porción de su remuneración) que la asociada aportará al proyecto, este corresponde a aporte incremental.
También se puede reconocer como aporte incremental un monto pagado como OTROS HABERES a personal preexistente siempre y cuando corresponda a retribución por su dedicación al proyecto.
</t>
        </r>
      </text>
    </comment>
    <comment ref="K9" authorId="2" shapeId="0" xr:uid="{C9EBAC05-3143-491E-A83D-41D151C6A701}">
      <text>
        <r>
          <rPr>
            <sz val="9"/>
            <color indexed="81"/>
            <rFont val="Tahoma"/>
            <family val="2"/>
          </rPr>
          <t>Para reconocer el aporte por el pago de remuneraciones de personal preexistente de la empresa asociada  (con contrato previo al inicio del proyecto) ingrese el monto mensual (porción de su remuneración) que la asociada aportará al proyecto, éste corresponde a aporte no incremental.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 Cotal Zuniga</author>
    <author>Victor Fernandez Gonzalez</author>
    <author>Compaq</author>
  </authors>
  <commentList>
    <comment ref="A2" authorId="0" shapeId="0" xr:uid="{00000000-0006-0000-0100-000001000000}">
      <text>
        <r>
          <rPr>
            <sz val="9"/>
            <color indexed="81"/>
            <rFont val="Tahoma"/>
            <family val="2"/>
          </rPr>
          <t>Recuerde que un equipo es considerado como tal sólo en el caso que la entidad beneficiaria lo incluya en el inventario y asegure en la póliza de equipos.</t>
        </r>
      </text>
    </comment>
    <comment ref="B2" authorId="0" shapeId="0" xr:uid="{00000000-0006-0000-0100-000002000000}">
      <text>
        <r>
          <rPr>
            <sz val="9"/>
            <color indexed="81"/>
            <rFont val="Tahoma"/>
            <family val="2"/>
          </rPr>
          <t xml:space="preserve">Indique la institución beneficiaria que ejecuta el gasto o la empresa asociada en el caso de corresponder a un aporte incremental o no incremental.
</t>
        </r>
      </text>
    </comment>
    <comment ref="C2" authorId="1" shapeId="0" xr:uid="{00000000-0006-0000-0100-000003000000}">
      <text>
        <r>
          <rPr>
            <sz val="9"/>
            <color indexed="81"/>
            <rFont val="Tahoma"/>
            <family val="2"/>
          </rPr>
          <t>Caracterice los equipos indicando capacidades, modelo y marca, además indique expresamente la cantidad. No es necesario adjuntar cotizaciones.</t>
        </r>
      </text>
    </comment>
    <comment ref="D34" authorId="2" shapeId="0" xr:uid="{00000000-0006-0000-0100-000004000000}">
      <text>
        <r>
          <rPr>
            <sz val="8"/>
            <color indexed="81"/>
            <rFont val="Tahoma"/>
            <family val="2"/>
          </rPr>
          <t>Indique si este equipo es crítico para el proyecto y por qué</t>
        </r>
      </text>
    </comment>
    <comment ref="E34" authorId="2" shapeId="0" xr:uid="{00000000-0006-0000-0100-000005000000}">
      <text>
        <r>
          <rPr>
            <sz val="8"/>
            <color indexed="81"/>
            <rFont val="Tahoma"/>
            <family val="2"/>
          </rPr>
          <t>Indique si su "ADQUISICION" es necesaria o si es posible considerar "ARRIENDO" o "SERVICIOS DE TERCEROS". En particular, indique si existe equipo comparable actualmente en la institución y explique brevemente por qué aquél no podría ser utilizado.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Pedro Cotal Zuniga</author>
  </authors>
  <commentList>
    <comment ref="B2" authorId="0" shapeId="0" xr:uid="{00000000-0006-0000-0200-000001000000}">
      <text>
        <r>
          <rPr>
            <sz val="9"/>
            <color indexed="81"/>
            <rFont val="Tahoma"/>
            <family val="2"/>
          </rPr>
          <t xml:space="preserve">Indique la institución beneficiaria que ejecuta el gasto o la empresa asociada en el caso de corresponder a un aporte incremental o no incremental.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Pedro Cotal Zuniga</author>
  </authors>
  <commentList>
    <comment ref="B6" authorId="0" shapeId="0" xr:uid="{00000000-0006-0000-0300-000001000000}">
      <text>
        <r>
          <rPr>
            <sz val="9"/>
            <color indexed="81"/>
            <rFont val="Tahoma"/>
            <family val="2"/>
          </rPr>
          <t xml:space="preserve">Indique la institución beneficiaria que ejecuta el gasto o la empresa asociada en el caso de corresponder a un aporte incremental o no incremental.
</t>
        </r>
      </text>
    </comment>
    <comment ref="B23" authorId="0" shapeId="0" xr:uid="{00000000-0006-0000-0300-000002000000}">
      <text>
        <r>
          <rPr>
            <sz val="9"/>
            <color indexed="81"/>
            <rFont val="Tahoma"/>
            <family val="2"/>
          </rPr>
          <t xml:space="preserve">Indique la institución beneficiaria que ejecuta el gasto o la empresa asociada en el caso de corresponder a un aporte incremental o no incremental.
</t>
        </r>
      </text>
    </comment>
    <comment ref="B34" authorId="0" shapeId="0" xr:uid="{00000000-0006-0000-0300-000003000000}">
      <text>
        <r>
          <rPr>
            <sz val="9"/>
            <color indexed="81"/>
            <rFont val="Tahoma"/>
            <family val="2"/>
          </rPr>
          <t xml:space="preserve">Indique la institución beneficiaria que ejecuta el gasto o la empresa asociada en el caso de corresponder a un aporte incremental o no incremental.
</t>
        </r>
      </text>
    </comment>
    <comment ref="B45" authorId="0" shapeId="0" xr:uid="{00000000-0006-0000-0300-000004000000}">
      <text>
        <r>
          <rPr>
            <sz val="9"/>
            <color indexed="81"/>
            <rFont val="Tahoma"/>
            <family val="2"/>
          </rPr>
          <t xml:space="preserve">Indique la institución beneficiaria que ejecuta el gasto o la empresa asociada en el caso de corresponder a un aporte incremental o no incremental.
</t>
        </r>
      </text>
    </comment>
    <comment ref="B60" authorId="0" shapeId="0" xr:uid="{00000000-0006-0000-0300-000005000000}">
      <text>
        <r>
          <rPr>
            <sz val="9"/>
            <color indexed="81"/>
            <rFont val="Tahoma"/>
            <family val="2"/>
          </rPr>
          <t xml:space="preserve">Indique la institución beneficiaria que ejecuta el gasto o la empresa asociada en el caso de corresponder a un aporte incremental o no incremental.
</t>
        </r>
      </text>
    </comment>
    <comment ref="B76" authorId="0" shapeId="0" xr:uid="{00000000-0006-0000-0300-000006000000}">
      <text>
        <r>
          <rPr>
            <sz val="9"/>
            <color indexed="81"/>
            <rFont val="Tahoma"/>
            <family val="2"/>
          </rPr>
          <t xml:space="preserve">Indique la institución beneficiaria que ejecuta el gasto o la empresa asociada en el caso de corresponder a un aporte incremental o no incremental.
</t>
        </r>
      </text>
    </comment>
    <comment ref="B86" authorId="0" shapeId="0" xr:uid="{00000000-0006-0000-0300-000007000000}">
      <text>
        <r>
          <rPr>
            <sz val="9"/>
            <color indexed="81"/>
            <rFont val="Tahoma"/>
            <family val="2"/>
          </rPr>
          <t xml:space="preserve">Indique la institución beneficiaria que ejecuta el gasto o la empresa asociada en el caso de corresponder a un aporte incremental o no incremental.
</t>
        </r>
      </text>
    </comment>
    <comment ref="B95" authorId="0" shapeId="0" xr:uid="{00000000-0006-0000-0300-000008000000}">
      <text>
        <r>
          <rPr>
            <sz val="9"/>
            <color indexed="81"/>
            <rFont val="Tahoma"/>
            <family val="2"/>
          </rPr>
          <t xml:space="preserve">Indique la institución beneficiaria que ejecuta el gasto o la empresa asociada en el caso de corresponder a un aporte incremental o no incremental.
</t>
        </r>
      </text>
    </comment>
    <comment ref="B106" authorId="0" shapeId="0" xr:uid="{00000000-0006-0000-0300-000009000000}">
      <text>
        <r>
          <rPr>
            <sz val="9"/>
            <color indexed="81"/>
            <rFont val="Tahoma"/>
            <family val="2"/>
          </rPr>
          <t xml:space="preserve">Indique la institución beneficiaria que ejecuta el gasto o la empresa asociada en el caso de corresponder a un aporte incremental o no incremental.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Pedro Cotal Zuniga</author>
  </authors>
  <commentList>
    <comment ref="B2" authorId="0" shapeId="0" xr:uid="{00000000-0006-0000-0500-000001000000}">
      <text>
        <r>
          <rPr>
            <sz val="9"/>
            <color indexed="81"/>
            <rFont val="Tahoma"/>
            <family val="2"/>
          </rPr>
          <t>Indique la institución beneficiaria que ejecuta el gasto.</t>
        </r>
      </text>
    </comment>
  </commentList>
</comments>
</file>

<file path=xl/sharedStrings.xml><?xml version="1.0" encoding="utf-8"?>
<sst xmlns="http://schemas.openxmlformats.org/spreadsheetml/2006/main" count="489" uniqueCount="179">
  <si>
    <t>DETALLE DE RECURSOS PARA EJECUTAR EL PROYECTO:</t>
  </si>
  <si>
    <t>CODIGO PROYECTO</t>
  </si>
  <si>
    <t>INSTITUCION BENEFICIARIA :</t>
  </si>
  <si>
    <t>SEÑALE EL NOMBRE DE LA BENEFICIARIA PRINCIPAL</t>
  </si>
  <si>
    <t>Para proyectos con más de una institución beneficiaria, incluir un set consolidado y un set adicional para cada Institución beneficiaria. (Se entiende por set, al grupo de siete hojas con los distintos items presupuestarios y la hoja Total).</t>
  </si>
  <si>
    <t xml:space="preserve">REMUNERACIONES, HONORARIOS Y PAGOS ADICIONALES </t>
  </si>
  <si>
    <t>COMPLETAR EN PESOS $</t>
  </si>
  <si>
    <t>A FINANCIAR CON SUBSIDIO ANID</t>
  </si>
  <si>
    <t>APORTES BENEFICIARIA</t>
  </si>
  <si>
    <t>APORTES ASOCIADAS</t>
  </si>
  <si>
    <t>NO INCREMENTAL</t>
  </si>
  <si>
    <t>INCREMENTAL</t>
  </si>
  <si>
    <t>ITEM
(Señalar nombre y cargo)</t>
  </si>
  <si>
    <t>INSTITUCIÓN O EMPRESA ASOCIADA</t>
  </si>
  <si>
    <t>HORAS QUE TRABAJARÁ AL MES PARA EL PROYECTO
HH/MES</t>
  </si>
  <si>
    <t>MESES A CONTRATAR 
Nº</t>
  </si>
  <si>
    <t>HONORARIOS O REMUNERACIONES 
(PERSONAL CONTRATADO ESPECIFICAMENTE PARA EL PROYECTO)
$ a pagar por MES con cargo a ANID</t>
  </si>
  <si>
    <t>REMUNERACIONES PERSONAL PREEXISTENTE 
$ a pagar por MES con cargo a ANID</t>
  </si>
  <si>
    <t>PAGO ADICIONAL  
(OTROS HABERES)
$ a pagar por MES con cargo a ANID</t>
  </si>
  <si>
    <t>REMUNERACIÓN COMO APORTE  INSTITUCIONAL PERSONAL PREEXISTENTE
$  a declarar por MES como aporte</t>
  </si>
  <si>
    <t>REMUNERACIÓN COMO APORTE INSTITUCIONAL PERSONAL CONTRATADO ESPECIFICAMENTE PARA EL PROYECTO
$  a declarar por MES como aporte</t>
  </si>
  <si>
    <t>REMUNERACIÓN PERSONAL CONTRATADO ESPECIFICAMENTE PARA EL PROYECTO COMO APORTE  ASOCIADAS 
$  a declarar por MES como aporte</t>
  </si>
  <si>
    <t>REMUNERACIÓN PERSONAL PREEXISTENTE COMO APORTE  ASOCIADAS 
$  a declarar por MES como aporte</t>
  </si>
  <si>
    <t>TOTAL PROYECTO 
$</t>
  </si>
  <si>
    <t>FINANCIAMIENTO</t>
  </si>
  <si>
    <t>TOTAL
$</t>
  </si>
  <si>
    <t>INSTITUCIONAL 
$</t>
  </si>
  <si>
    <t>SUMA DE APORTES DE ASOCIADAS
M$</t>
  </si>
  <si>
    <t>ANID
$</t>
  </si>
  <si>
    <t>INCREMENTAL (*)</t>
  </si>
  <si>
    <t xml:space="preserve">NO  INCREMENTAL (*) </t>
  </si>
  <si>
    <t>HONORARIOS o REMUNERACIONES</t>
  </si>
  <si>
    <t>PAGO ADICIONAL</t>
  </si>
  <si>
    <t>DIRECTOR(A), DIRECTOR(A) ALTERNO(A), INVESTIGADORES(AS)</t>
  </si>
  <si>
    <t>Director(a)</t>
  </si>
  <si>
    <t>Director(a) Alterno(a)</t>
  </si>
  <si>
    <t>Investigador(a)</t>
  </si>
  <si>
    <t>PROFESIONALES</t>
  </si>
  <si>
    <t>TÉCNICOS</t>
  </si>
  <si>
    <t>PERSONAL DE APOYO Y TESISTAS (PRE Y POST GRADO)</t>
  </si>
  <si>
    <t>PERSONAL DE ENTIDADES ASOCIADAS</t>
  </si>
  <si>
    <t>SUBTOTAL</t>
  </si>
  <si>
    <t>Consideraciones para completar planilla de costos:</t>
  </si>
  <si>
    <t>En la columna B: Indique la institución o empresa a la que se encuentra asociado/a el personal ingresado.</t>
  </si>
  <si>
    <t>En la columna C: Indique la cantidad de horas mensuales de participación del personal en la ejecución del proyecto. Ingresar sólo números enteros (Sin decimales).</t>
  </si>
  <si>
    <t>En la columna D: Indique el número de meses de duración de la contratación y/o participación en la ejecución del proyecto.</t>
  </si>
  <si>
    <t>En la columna E: Indique el monto de honorarios o remuneración por mes que percibirá el personal contratado especificamente para el proyecto.</t>
  </si>
  <si>
    <t>En la columna F: Indique el monto de reumeración que se pagará con cargo al subsidio para personal preexistente por mes. Sólo se podrá aplicar a personal preexistente cuya remuneración bruta mensual (según contrato con la beneficiaria) sea menor a $2.500.000. 
Sólo se podrá aplicar a personal con una participación mayor a 90hrs/mes. 
El monto tope a pagar es de $2.500.000/mes para personal con dedicación exclusiva al proyecto (180hrs/mes), aplicandose un pago proporcional en función de la jornada dedicada al proyecto en caso de dedicación parcial.</t>
  </si>
  <si>
    <t>En la columna G: Indique el monto que percibirá el personal preexistente como pago adicional a su sueldo base por mes.</t>
  </si>
  <si>
    <t>En la columna H: Corresponde al aporte institucional en remuneraciones de personal preexistente, comprometido por la o las institución(es) beneficiaria(s).</t>
  </si>
  <si>
    <t>En la columna I: Corresponde al aporte institucional en remuneraciones de personal contratado especificamente para el proyecto, comprometido por la o las institución(es) beneficiaria(s).</t>
  </si>
  <si>
    <t>En la columna J: Corresponde al aporte incremental de la entidad o empresa asociada al proyecto por concepto de pago de remuneraciones de personal contratado espceficamente para el proyecto. Para la definición de los aportes incrementales, ver "Definiciones" en las bases del concurso.</t>
  </si>
  <si>
    <t>En la columna K: Corresponde al aporte no incremental de entidad o empresa asociada al proyecto por concepto de pago de remuneraciones de personal preexistente en la entidad asociada. Para la definición de los no incrementales, ver "Definiciones" en las bases del concurso.</t>
  </si>
  <si>
    <t>Sugerencias:</t>
  </si>
  <si>
    <t>Se sugiere incluir en honorarios a un profesional con capacidades en transferencia y negocios tecnológicos (con recursos de ANID o de otras fuentes).</t>
  </si>
  <si>
    <t>Se sugiere considerar en personal de apoyo la contratación de una persona para gestión financiera del proyecto.</t>
  </si>
  <si>
    <t xml:space="preserve"> </t>
  </si>
  <si>
    <t>NOTAS:</t>
  </si>
  <si>
    <t>1) La sumatoria total de pago adicional al sueldo base no deberá exceder a la sumatoria total del aporte institucional en remuneraciones.</t>
  </si>
  <si>
    <t xml:space="preserve">2) Se podrá reconocer un pago adicional al sueldo base en caso de personal preexistente con una dedicación mínima de 36hrs/mes y por un monto máximo mensual a pagar por persona de $500.000 bruto y no podrá superar al monto aportado por la institución por concepto de remuneraciones para cada persona. </t>
  </si>
  <si>
    <t>3) Se podrá financiar la remuneración completa o una proporción de la misma de personal preexistente en la institución beneficaria solo cuando su remuneración mensual bruta sea menor a $2.500.000  y para aquellos que tengan una dedicación por jornada completa de 180hrs/mensuales destinadas al proyecto. Para mayor información ver Bases Concurso punto 5.5, d) Actividades e ítems apoyados financieramente dentro de los proyectos.</t>
  </si>
  <si>
    <t>4) Si se necesitara modificar el personal asociado al proyecto durante su ejecución, se deberá enviar la nómina actualizada.</t>
  </si>
  <si>
    <t>EQUIPOS</t>
  </si>
  <si>
    <t>No se podrán adquirir equipos a las entidades asociadas al proyecto, como tampoco en los últimos 4 meses de ejecución del proyecto</t>
  </si>
  <si>
    <t>NOMBRE DEL EQUIPO
Detalle los equipos individualmente</t>
  </si>
  <si>
    <t>DESCRIPCIÓN</t>
  </si>
  <si>
    <t>COSTO UNITARIO</t>
  </si>
  <si>
    <t>CANTIDAD 
UNIDADES O MESES</t>
  </si>
  <si>
    <t>ADQUISICIÓN EQUIPO 
$/UNIDAD</t>
  </si>
  <si>
    <t>USO UNIDADES EXISTENTES ($/MES)</t>
  </si>
  <si>
    <t>INSTITUCIONAL $</t>
  </si>
  <si>
    <t>SUMA DE APORTES DE ASOCIADAS</t>
  </si>
  <si>
    <t>NO INCREMENTAL (*)</t>
  </si>
  <si>
    <t>INCREMENTAL (*)
$</t>
  </si>
  <si>
    <t>NO INCREMENTAL (*)
$</t>
  </si>
  <si>
    <t>Recuerde que un equipo es considerado como tal sólo en el caso que la entidad beneficiaria lo incluya en el inventario y asegure en la póliza de equipos.</t>
  </si>
  <si>
    <t>(*) Para la definición de los aportes Incrementales y No Incrementales de los Recursos, ver "Definiciones" en las Bases del Concurso.</t>
  </si>
  <si>
    <t>JUSTIFIQUE LA ADQUISICIÓN O ARRIENDO DE LOS EQUIPOS</t>
  </si>
  <si>
    <t>Nombre del Equipo</t>
  </si>
  <si>
    <t>¿CRITICO ?</t>
  </si>
  <si>
    <t>¿ ADQUISICION ?</t>
  </si>
  <si>
    <t>Obs.: Inserte tantas filas como sea necesario</t>
  </si>
  <si>
    <t>INFRAESTRUCTURA</t>
  </si>
  <si>
    <t>NOMBRE DE LA INFRAESTRUCTURA</t>
  </si>
  <si>
    <t>CANTIDAD UNIDADES O MESES</t>
  </si>
  <si>
    <t>CASO ADQUISICIONES O HABILITACIÓN (M$/UNIDAD)</t>
  </si>
  <si>
    <t>EMPRESA U OTRA SOCIA CONTRAPARTE</t>
  </si>
  <si>
    <t>Sólo se financia acondicionamiento de infraestructura existente.</t>
  </si>
  <si>
    <t>Recuerde que al momento de la realización de la compra, se debe cumplir con los requerimientos establecidos en el Convenio de subsidio del proyecto y en el  Instructivo General de Rendición de Cuentas.</t>
  </si>
  <si>
    <t>RESUMEN GASTOS DE OPERACIÓN</t>
  </si>
  <si>
    <t>Esta hoja se completará automaticamente al ingresar el detalle de los Gastos de Operación por Subitem, en la hoja GASTOS DE OPERACIÓN.</t>
  </si>
  <si>
    <t>INSTITUCIONAL
$</t>
  </si>
  <si>
    <t>MATERIAL FUNGIBLE</t>
  </si>
  <si>
    <t>SOFTWARE</t>
  </si>
  <si>
    <t>SUBCONTRATOS</t>
  </si>
  <si>
    <t>PASAJES</t>
  </si>
  <si>
    <t>VIATICOS</t>
  </si>
  <si>
    <t>PROPIEDAD INTELECTUAL</t>
  </si>
  <si>
    <t>SEMINARIOS, PUBLICACIONES Y DIFUSION</t>
  </si>
  <si>
    <t>CAPACITACION</t>
  </si>
  <si>
    <t>OTROS GASTOS DE OPERACIÓN</t>
  </si>
  <si>
    <t>COSTO UNITARIO
$/UNIDAD</t>
  </si>
  <si>
    <t>CANTIDAD</t>
  </si>
  <si>
    <t>NO INCREMENTAL (*) $</t>
  </si>
  <si>
    <r>
      <t xml:space="preserve">NOTAS: </t>
    </r>
    <r>
      <rPr>
        <b/>
        <sz val="8"/>
        <color indexed="10"/>
        <rFont val="Calibri"/>
        <family val="2"/>
      </rPr>
      <t>No se podrán comprar fungibles a las entidades asociadas al proyecto.</t>
    </r>
  </si>
  <si>
    <t>DESCRIPCIÓN
Los softwares de uso general no son financiados por ANID</t>
  </si>
  <si>
    <t>NOTAS: ANID no financia paquetes de uso general, tales como: Planilla de cálculo, procesadores de texto, sistemas operativos, etc.</t>
  </si>
  <si>
    <t>ITEM
Nombre del subcontrato 
conforme a programa de actividades</t>
  </si>
  <si>
    <t>OBJETIVO
Debe ingresar de forma clara la descripción del servicio que se requiere contratar</t>
  </si>
  <si>
    <r>
      <t xml:space="preserve">NOTAS: </t>
    </r>
    <r>
      <rPr>
        <b/>
        <sz val="8"/>
        <color indexed="10"/>
        <rFont val="Calibri"/>
        <family val="2"/>
      </rPr>
      <t>No debe subcontratarse ninguna tarea sustancial. Estas deben ser realizadas por los investigadores del proyecto. No se podrán subcontratar servicios de las entidades asociadas al proyecto.</t>
    </r>
  </si>
  <si>
    <t>OBJETIVO DEL VIAJE
Señale el objetivo o resultado al que se encuentra asociada esta actividad</t>
  </si>
  <si>
    <t>DESTINO</t>
  </si>
  <si>
    <t>CANTIDAD DE PERSONAS QUE VIAJAN</t>
  </si>
  <si>
    <t>VALOR UNITARIO PASAJE 
$</t>
  </si>
  <si>
    <t>VIÁTICOS</t>
  </si>
  <si>
    <t>VALOR VIÁTICO DIARIO 
$</t>
  </si>
  <si>
    <t>CANTIDAD DE DÍAS</t>
  </si>
  <si>
    <r>
      <t xml:space="preserve">NOTAS: </t>
    </r>
    <r>
      <rPr>
        <b/>
        <sz val="8"/>
        <color indexed="10"/>
        <rFont val="Calibri"/>
        <family val="2"/>
      </rPr>
      <t>Detalle el objetivo de cada viaje y su relación con actividades de Investigación y Desarrollo o de Transferencia Tecnológica. Los montos diarios considerados para viáticos no deben exceder aquellos permitidos por la institución beneficiaria respectiva.</t>
    </r>
  </si>
  <si>
    <t>NOTAS: Se sugiere incluir la contratación de servicios de asesoría en protección de la propiedad intelectual de los resultados finales del proyecto (con recursos de ANID o de otras fuentes).</t>
  </si>
  <si>
    <t xml:space="preserve">Evento Publicación y difusión de resultados </t>
  </si>
  <si>
    <t>CAPACITACIÓN</t>
  </si>
  <si>
    <t>ITEM</t>
  </si>
  <si>
    <t>OBJETIVOS
Señale el objetivo o resultado al que se encuentra asociada esta actividad</t>
  </si>
  <si>
    <t>DESTINO
Institución capacitadora o nombre del programa</t>
  </si>
  <si>
    <t>PERSONAL
Indicar el nombre del personal del proyecto que será capacitado</t>
  </si>
  <si>
    <r>
      <t xml:space="preserve">NOTAS: </t>
    </r>
    <r>
      <rPr>
        <b/>
        <sz val="8"/>
        <color indexed="10"/>
        <rFont val="Calibri"/>
        <family val="2"/>
      </rPr>
      <t>Recuerde que no se financia capacitaciones que den origen a grados académicos, sólo capacitaciones relacionadas a la ejecución del proyecto. Si alguna de las capacitaciones será realizada por una contraparte internacional, ésta debería otorgar la capacitación a un costo menor, considerándose como parte de su aporte al proyecto.</t>
    </r>
  </si>
  <si>
    <t xml:space="preserve">OTROS GASTOS DE OPERACION </t>
  </si>
  <si>
    <t>GASTOS DE ADMINISTRACIÓN INDIRECTOS</t>
  </si>
  <si>
    <t>INSTITUCIÓN</t>
  </si>
  <si>
    <t>MONTO MÁXIMO FINANCIABLE POR ANID EQUIVALENTE AL TOPE 12%</t>
  </si>
  <si>
    <t xml:space="preserve"> Este gasto no podrá ser superior al 12% de lo solicitado como subsidio ANID al proyecto.</t>
  </si>
  <si>
    <t>COSTO TOTAL DEL PROYECTO</t>
  </si>
  <si>
    <t>COSTO TOTAL 
$</t>
  </si>
  <si>
    <t>INSTITUCIONAL
  $</t>
  </si>
  <si>
    <t>ANID  
 $</t>
  </si>
  <si>
    <t>GASTOS EN PERSONAL 60% Máx (ver nota N°1)</t>
  </si>
  <si>
    <t>EQUIPAMIENTO</t>
  </si>
  <si>
    <t>INFRAESTRUCTURA Y MOBILILARIO</t>
  </si>
  <si>
    <t>GASTOS DE OPERACIÓN</t>
  </si>
  <si>
    <t>GASTOS DE ADM. SUPERIOR 12% Máx. (ver nota N°2)</t>
  </si>
  <si>
    <t>-</t>
  </si>
  <si>
    <t>TOTAL</t>
  </si>
  <si>
    <t>PORCENTAJE (en relación al subsidio ANID, nota N°3)</t>
  </si>
  <si>
    <t>Validación % Aportes (ver nota N°2)</t>
  </si>
  <si>
    <t>SEGÚN BASES (ver notas)</t>
  </si>
  <si>
    <t>PORCENTAJE</t>
  </si>
  <si>
    <t>MONTO</t>
  </si>
  <si>
    <t>Máximo ANID</t>
  </si>
  <si>
    <t>Máximo GASTOS EN PERSONAL</t>
  </si>
  <si>
    <t xml:space="preserve">Mínimo Aporte Institucional (Beneficiarias) </t>
  </si>
  <si>
    <t>Mínimo Aporte Entidades Asociadas o Empresas</t>
  </si>
  <si>
    <t>Aportes ANID en GASTOS EN PERSONAL: Honorarios, Remuneraciones y Pagos Adicionales</t>
  </si>
  <si>
    <t>Monto ($)</t>
  </si>
  <si>
    <t xml:space="preserve">Honorarios y Remuneraciones </t>
  </si>
  <si>
    <t>Pagos Adicionales</t>
  </si>
  <si>
    <t>HISTORIAL REITEMIZACIONES: En esta hoja deben quedar reflejadas todas la reitemizaciones realizadas por el proyecto al presupuesto del subsidio ANID con su respectiva justificación. El proyecto debe programar estás reitemizaciones con una periodicidad de seis meses.</t>
  </si>
  <si>
    <t>MODIFICACIÓN PRESUPUESTARIA 1</t>
  </si>
  <si>
    <t>FECHA</t>
  </si>
  <si>
    <t>INSTITUCIÓN FINANCIADORA</t>
  </si>
  <si>
    <t>ANID</t>
  </si>
  <si>
    <t>INSTITUCIÓN EJECUTORA</t>
  </si>
  <si>
    <t>PRESUPUESTO ACTUAL</t>
  </si>
  <si>
    <t>PRESUPUESTO MODIFICADO</t>
  </si>
  <si>
    <t>JUSTIFICACIÓN DE LA REITEMIZACIÓN</t>
  </si>
  <si>
    <t>GASTOS EN PERSONAL</t>
  </si>
  <si>
    <t>GASTOS DE ADM. SUPERIOR</t>
  </si>
  <si>
    <t>TOTALES</t>
  </si>
  <si>
    <t>MODIFICACIÓN PRESUPUESTARIA 2</t>
  </si>
  <si>
    <t>MODIFICACIÓN PRESUPUESTARIA 3</t>
  </si>
  <si>
    <t>MODIFICACIÓN PRESUPUESTARIA 4</t>
  </si>
  <si>
    <t>PRESUPUETO MODIFICADO</t>
  </si>
  <si>
    <t>HISTORIAL REITEMIZACIONES: En esta hoja deben quedar reflejadas todas la reitemizaciones realizadas por el proyecto al presupuesto de la Entidad(es) Beneficiaria(s) y Entidad(es) Asociada(s) con su respectiva justificación. El proyecto debe programar estas reitemizaciones con una periodicidad de seis meses.</t>
  </si>
  <si>
    <t>Investigador(a) PhD (no obligatorio)</t>
  </si>
  <si>
    <t>RECUERDE QUE: Proyectos con más de una institución beneficiaria deben cumplir con la asignación del 20% del subsidio total a cada beneficiaria secundaria. Esta validación de presupuesto NO ESTÁ configurada en la planilla de costos, pero SE APLICA en la sección de presupuesto de la plataforma de postulación, de acuerdo a lo establecido en las bases.</t>
  </si>
  <si>
    <t>Esta restricción aplica al subsidio solicitado por cada institución beneficiaria</t>
  </si>
  <si>
    <t>INFRAESTRUCTURA Y MOBILIARIO</t>
  </si>
  <si>
    <t>N°1: Este gasto no podrá ser superior al 60% de lo solicitado como subsidio total para el proyecto.</t>
  </si>
  <si>
    <t>N°2: Este gasto no podrá ser superior al 12% de lo solicitado como subsidio total para el proyecto.</t>
  </si>
  <si>
    <t>N°3: Los porcentajes de aporte de las entidades beneficiarias y asociadas se deben calcular en relación al monto del subsidio total solicitado a ANID.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</si>
</sst>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64" formatCode="_-&quot;$&quot;\ * #,##0.00_-;\-&quot;$&quot;\ * #,##0.00_-;_-&quot;$&quot;\ * &quot;-&quot;??_-;_-@_-"/>
    <numFmt numFmtId="165" formatCode="_-* #,##0.00\ _P_t_s_-;\-* #,##0.00\ _P_t_s_-;_-* &quot;-&quot;??\ _P_t_s_-;_-@_-"/>
    <numFmt numFmtId="166" formatCode="#,##0.0000"/>
  </numFmts>
  <fonts count="18" x14ac:knownFonts="1">
    <font>
      <sz val="10"/>
      <name val="Arial"/>
    </font>
    <font>
      <sz val="10"/>
      <name val="Arial"/>
      <family val="2"/>
    </font>
    <font>
      <sz val="8"/>
      <color indexed="81"/>
      <name val="Tahoma"/>
      <family val="2"/>
    </font>
    <font>
      <sz val="10"/>
      <name val="Arial"/>
      <family val="2"/>
    </font>
    <font>
      <sz val="9"/>
      <color indexed="81"/>
      <name val="Tahoma"/>
      <family val="2"/>
    </font>
    <font>
      <b/>
      <sz val="9"/>
      <color indexed="81"/>
      <name val="Tahoma"/>
      <family val="2"/>
    </font>
    <font>
      <b/>
      <sz val="8"/>
      <color indexed="10"/>
      <name val="Calibri"/>
      <family val="2"/>
    </font>
    <font>
      <b/>
      <sz val="8"/>
      <name val="Calibri"/>
      <family val="2"/>
      <scheme val="minor"/>
    </font>
    <font>
      <sz val="8"/>
      <name val="Calibri"/>
      <family val="2"/>
      <scheme val="minor"/>
    </font>
    <font>
      <sz val="8"/>
      <color indexed="8"/>
      <name val="Calibri"/>
      <family val="2"/>
      <scheme val="minor"/>
    </font>
    <font>
      <b/>
      <sz val="8"/>
      <color indexed="48"/>
      <name val="Calibri"/>
      <family val="2"/>
      <scheme val="minor"/>
    </font>
    <font>
      <b/>
      <sz val="8"/>
      <color rgb="FF0070C0"/>
      <name val="Calibri"/>
      <family val="2"/>
      <scheme val="minor"/>
    </font>
    <font>
      <b/>
      <sz val="8"/>
      <color rgb="FFFF0000"/>
      <name val="Calibri"/>
      <family val="2"/>
      <scheme val="minor"/>
    </font>
    <font>
      <b/>
      <sz val="8"/>
      <color theme="1"/>
      <name val="Calibri"/>
      <family val="2"/>
      <scheme val="minor"/>
    </font>
    <font>
      <sz val="8"/>
      <color rgb="FFFF0000"/>
      <name val="Calibri"/>
      <family val="2"/>
      <scheme val="minor"/>
    </font>
    <font>
      <sz val="10"/>
      <name val="Arial"/>
      <family val="2"/>
    </font>
    <font>
      <b/>
      <sz val="10"/>
      <name val="Calibri"/>
      <family val="2"/>
      <scheme val="minor"/>
    </font>
    <font>
      <b/>
      <sz val="9"/>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medium">
        <color indexed="64"/>
      </left>
      <right style="thin">
        <color indexed="64"/>
      </right>
      <top/>
      <bottom style="thin">
        <color indexed="64"/>
      </bottom>
      <diagonal/>
    </border>
  </borders>
  <cellStyleXfs count="8">
    <xf numFmtId="0" fontId="0" fillId="0" borderId="0"/>
    <xf numFmtId="165"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0" fontId="1" fillId="0" borderId="0"/>
    <xf numFmtId="9" fontId="3" fillId="0" borderId="0" applyFont="0" applyFill="0" applyBorder="0" applyAlignment="0" applyProtection="0"/>
    <xf numFmtId="9" fontId="1" fillId="0" borderId="0" applyFont="0" applyFill="0" applyBorder="0" applyAlignment="0" applyProtection="0"/>
    <xf numFmtId="41" fontId="15" fillId="0" borderId="0" applyFont="0" applyFill="0" applyBorder="0" applyAlignment="0" applyProtection="0"/>
  </cellStyleXfs>
  <cellXfs count="249">
    <xf numFmtId="0" fontId="0" fillId="0" borderId="0" xfId="0"/>
    <xf numFmtId="0" fontId="7" fillId="0" borderId="0" xfId="0" applyFont="1" applyAlignment="1">
      <alignment vertical="center"/>
    </xf>
    <xf numFmtId="0" fontId="7" fillId="0" borderId="0" xfId="0" applyFont="1" applyAlignment="1">
      <alignment horizontal="left" vertical="center" wrapText="1"/>
    </xf>
    <xf numFmtId="0" fontId="8" fillId="0" borderId="0" xfId="0" applyFont="1" applyAlignment="1">
      <alignment vertical="center"/>
    </xf>
    <xf numFmtId="0" fontId="8" fillId="0" borderId="1" xfId="0" applyFont="1" applyBorder="1" applyAlignment="1">
      <alignment horizontal="center" vertical="center" wrapText="1"/>
    </xf>
    <xf numFmtId="0" fontId="7" fillId="2" borderId="3" xfId="0" applyFont="1" applyFill="1" applyBorder="1" applyAlignment="1">
      <alignment horizontal="left" vertical="center"/>
    </xf>
    <xf numFmtId="0" fontId="7" fillId="2" borderId="0" xfId="0" applyFont="1" applyFill="1" applyAlignment="1">
      <alignment vertical="center"/>
    </xf>
    <xf numFmtId="0" fontId="8" fillId="2" borderId="0" xfId="0" applyFont="1" applyFill="1" applyAlignment="1">
      <alignment vertical="center"/>
    </xf>
    <xf numFmtId="0" fontId="8" fillId="0" borderId="1" xfId="0" applyFont="1" applyBorder="1" applyAlignment="1" applyProtection="1">
      <alignment horizontal="left" vertical="center"/>
      <protection locked="0"/>
    </xf>
    <xf numFmtId="3" fontId="8" fillId="0" borderId="1" xfId="0" applyNumberFormat="1" applyFont="1" applyBorder="1" applyAlignment="1" applyProtection="1">
      <alignment horizontal="right" vertical="center"/>
      <protection locked="0"/>
    </xf>
    <xf numFmtId="3" fontId="8" fillId="0" borderId="1" xfId="0" applyNumberFormat="1" applyFont="1" applyBorder="1" applyAlignment="1">
      <alignment horizontal="right" vertical="center"/>
    </xf>
    <xf numFmtId="0" fontId="7" fillId="2" borderId="0" xfId="0" applyFont="1" applyFill="1" applyAlignment="1">
      <alignment horizontal="left" vertical="center"/>
    </xf>
    <xf numFmtId="3" fontId="8" fillId="2" borderId="0" xfId="0" applyNumberFormat="1" applyFont="1" applyFill="1" applyAlignment="1">
      <alignment horizontal="right" vertical="center"/>
    </xf>
    <xf numFmtId="0" fontId="8" fillId="2" borderId="3" xfId="0" applyFont="1" applyFill="1" applyBorder="1" applyAlignment="1" applyProtection="1">
      <alignment vertical="center"/>
      <protection locked="0"/>
    </xf>
    <xf numFmtId="0" fontId="8" fillId="2" borderId="4" xfId="0" applyFont="1" applyFill="1" applyBorder="1" applyAlignment="1" applyProtection="1">
      <alignment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vertical="center"/>
      <protection locked="0"/>
    </xf>
    <xf numFmtId="0" fontId="7" fillId="2" borderId="4" xfId="0" applyFont="1" applyFill="1" applyBorder="1" applyAlignment="1">
      <alignment vertical="center"/>
    </xf>
    <xf numFmtId="3" fontId="8" fillId="2" borderId="4" xfId="0" applyNumberFormat="1" applyFont="1" applyFill="1" applyBorder="1" applyAlignment="1">
      <alignment horizontal="right" vertical="center"/>
    </xf>
    <xf numFmtId="3" fontId="7" fillId="4"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3" fontId="7" fillId="2" borderId="1" xfId="0" applyNumberFormat="1" applyFont="1" applyFill="1" applyBorder="1" applyAlignment="1">
      <alignment horizontal="right" vertical="center"/>
    </xf>
    <xf numFmtId="3" fontId="8" fillId="0" borderId="0" xfId="0" applyNumberFormat="1" applyFont="1" applyAlignment="1">
      <alignment vertical="center"/>
    </xf>
    <xf numFmtId="3" fontId="7" fillId="0" borderId="0" xfId="0" applyNumberFormat="1" applyFont="1" applyAlignment="1">
      <alignment horizontal="center" vertical="center"/>
    </xf>
    <xf numFmtId="3" fontId="7" fillId="0" borderId="6" xfId="0" applyNumberFormat="1" applyFont="1" applyBorder="1" applyAlignment="1">
      <alignment horizontal="center" vertical="center" wrapText="1"/>
    </xf>
    <xf numFmtId="3" fontId="7" fillId="0" borderId="0" xfId="0" applyNumberFormat="1"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9" fillId="0" borderId="0" xfId="0" applyFont="1" applyAlignment="1">
      <alignment vertical="center"/>
    </xf>
    <xf numFmtId="0" fontId="10" fillId="0" borderId="0" xfId="0" applyFont="1" applyAlignment="1">
      <alignment vertical="center"/>
    </xf>
    <xf numFmtId="0" fontId="7" fillId="0" borderId="7" xfId="0" applyFont="1" applyBorder="1" applyAlignment="1">
      <alignment vertical="center"/>
    </xf>
    <xf numFmtId="0" fontId="8" fillId="0" borderId="8" xfId="0" applyFont="1" applyBorder="1" applyAlignment="1">
      <alignment vertical="center"/>
    </xf>
    <xf numFmtId="0" fontId="8" fillId="0" borderId="7" xfId="0" applyFont="1" applyBorder="1" applyAlignment="1">
      <alignment vertical="center"/>
    </xf>
    <xf numFmtId="0" fontId="7" fillId="0" borderId="6" xfId="0" applyFont="1" applyBorder="1" applyAlignment="1">
      <alignment horizontal="center" vertical="center" wrapText="1"/>
    </xf>
    <xf numFmtId="0" fontId="8" fillId="0" borderId="35" xfId="0" applyFont="1" applyBorder="1" applyAlignment="1">
      <alignment horizontal="left" vertical="center" wrapText="1"/>
    </xf>
    <xf numFmtId="3" fontId="8" fillId="0" borderId="36" xfId="0" applyNumberFormat="1" applyFont="1" applyBorder="1" applyAlignment="1">
      <alignment horizontal="right" vertical="center" wrapText="1"/>
    </xf>
    <xf numFmtId="3" fontId="8" fillId="0" borderId="37" xfId="0" applyNumberFormat="1" applyFont="1" applyBorder="1" applyAlignment="1">
      <alignment horizontal="right" vertical="center" wrapText="1"/>
    </xf>
    <xf numFmtId="0" fontId="8" fillId="0" borderId="9" xfId="0" applyFont="1" applyBorder="1" applyAlignment="1">
      <alignment vertical="center" wrapText="1"/>
    </xf>
    <xf numFmtId="0" fontId="8" fillId="0" borderId="38" xfId="0" applyFont="1" applyBorder="1" applyAlignment="1">
      <alignment horizontal="left" vertical="center" wrapText="1"/>
    </xf>
    <xf numFmtId="3" fontId="8" fillId="0" borderId="39" xfId="0" applyNumberFormat="1" applyFont="1" applyBorder="1" applyAlignment="1">
      <alignment horizontal="right" vertical="center" wrapText="1"/>
    </xf>
    <xf numFmtId="3" fontId="8" fillId="0" borderId="40" xfId="0" applyNumberFormat="1" applyFont="1" applyBorder="1" applyAlignment="1">
      <alignment horizontal="right" vertical="center" wrapText="1"/>
    </xf>
    <xf numFmtId="0" fontId="8" fillId="0" borderId="10" xfId="0" applyFont="1" applyBorder="1" applyAlignment="1">
      <alignment vertical="center" wrapText="1"/>
    </xf>
    <xf numFmtId="3" fontId="8" fillId="0" borderId="41" xfId="0" applyNumberFormat="1" applyFont="1" applyBorder="1" applyAlignment="1">
      <alignment horizontal="right" vertical="center" wrapText="1"/>
    </xf>
    <xf numFmtId="3" fontId="8" fillId="0" borderId="42" xfId="0" applyNumberFormat="1" applyFont="1" applyBorder="1" applyAlignment="1">
      <alignment horizontal="right" vertical="center" wrapText="1"/>
    </xf>
    <xf numFmtId="0" fontId="7" fillId="0" borderId="43" xfId="0" applyFont="1" applyBorder="1" applyAlignment="1">
      <alignment horizontal="left" vertical="center" wrapText="1"/>
    </xf>
    <xf numFmtId="3" fontId="7" fillId="0" borderId="44" xfId="0" applyNumberFormat="1" applyFont="1" applyBorder="1" applyAlignment="1">
      <alignment horizontal="right" vertical="center" wrapText="1"/>
    </xf>
    <xf numFmtId="3" fontId="7" fillId="0" borderId="45" xfId="0" applyNumberFormat="1" applyFont="1" applyBorder="1" applyAlignment="1">
      <alignment horizontal="right" vertical="center" wrapText="1"/>
    </xf>
    <xf numFmtId="0" fontId="8" fillId="0" borderId="11" xfId="0" applyFont="1" applyBorder="1" applyAlignment="1">
      <alignment vertical="center" wrapText="1"/>
    </xf>
    <xf numFmtId="3" fontId="7" fillId="0" borderId="0" xfId="0" applyNumberFormat="1" applyFont="1" applyAlignment="1">
      <alignment horizontal="right" vertical="center" wrapText="1"/>
    </xf>
    <xf numFmtId="0" fontId="8" fillId="0" borderId="0" xfId="0" applyFont="1" applyAlignment="1">
      <alignment vertical="center" wrapText="1"/>
    </xf>
    <xf numFmtId="3" fontId="7" fillId="0" borderId="0" xfId="0" applyNumberFormat="1" applyFont="1" applyAlignment="1">
      <alignment vertical="center"/>
    </xf>
    <xf numFmtId="3" fontId="8" fillId="0" borderId="12" xfId="0" applyNumberFormat="1" applyFont="1" applyBorder="1" applyAlignment="1">
      <alignment horizontal="center" vertical="center"/>
    </xf>
    <xf numFmtId="3" fontId="8" fillId="0" borderId="1" xfId="0" applyNumberFormat="1" applyFont="1" applyBorder="1" applyAlignment="1">
      <alignment vertical="center"/>
    </xf>
    <xf numFmtId="3" fontId="8" fillId="0" borderId="1" xfId="2" applyNumberFormat="1" applyFont="1" applyBorder="1" applyAlignment="1" applyProtection="1">
      <alignment horizontal="right" vertical="center"/>
    </xf>
    <xf numFmtId="166" fontId="8" fillId="0" borderId="0" xfId="2" applyNumberFormat="1" applyFont="1" applyFill="1" applyBorder="1" applyAlignment="1" applyProtection="1">
      <alignment horizontal="center" vertical="center"/>
    </xf>
    <xf numFmtId="166" fontId="8" fillId="6" borderId="6" xfId="2" applyNumberFormat="1" applyFont="1" applyFill="1" applyBorder="1" applyAlignment="1" applyProtection="1">
      <alignment horizontal="center" vertical="center"/>
    </xf>
    <xf numFmtId="3" fontId="7" fillId="0" borderId="1" xfId="0" applyNumberFormat="1" applyFont="1" applyBorder="1" applyAlignment="1">
      <alignment vertical="center"/>
    </xf>
    <xf numFmtId="3" fontId="7" fillId="0" borderId="1" xfId="2" applyNumberFormat="1" applyFont="1" applyBorder="1" applyAlignment="1" applyProtection="1">
      <alignment horizontal="right" vertical="center"/>
    </xf>
    <xf numFmtId="9" fontId="11" fillId="0" borderId="1" xfId="0" applyNumberFormat="1" applyFont="1" applyBorder="1" applyAlignment="1">
      <alignment horizontal="right" vertical="center"/>
    </xf>
    <xf numFmtId="3" fontId="12" fillId="0" borderId="0" xfId="0" applyNumberFormat="1" applyFont="1" applyAlignment="1">
      <alignment horizontal="left" vertical="center"/>
    </xf>
    <xf numFmtId="3" fontId="11" fillId="0" borderId="1" xfId="0" applyNumberFormat="1" applyFont="1" applyBorder="1" applyAlignment="1">
      <alignment horizontal="center" vertical="center"/>
    </xf>
    <xf numFmtId="9" fontId="11" fillId="0" borderId="0" xfId="0" applyNumberFormat="1" applyFont="1" applyAlignment="1">
      <alignment horizontal="center" vertical="center"/>
    </xf>
    <xf numFmtId="9" fontId="11" fillId="0" borderId="0" xfId="0" applyNumberFormat="1" applyFont="1" applyAlignment="1">
      <alignment vertical="center"/>
    </xf>
    <xf numFmtId="3" fontId="7" fillId="7" borderId="13" xfId="0" applyNumberFormat="1" applyFont="1" applyFill="1" applyBorder="1" applyAlignment="1">
      <alignment horizontal="center" vertical="center"/>
    </xf>
    <xf numFmtId="9" fontId="7" fillId="7" borderId="14" xfId="0" applyNumberFormat="1" applyFont="1" applyFill="1" applyBorder="1" applyAlignment="1">
      <alignment horizontal="center" vertical="center"/>
    </xf>
    <xf numFmtId="9" fontId="7" fillId="7" borderId="15" xfId="0" applyNumberFormat="1" applyFont="1" applyFill="1" applyBorder="1" applyAlignment="1">
      <alignment horizontal="center" vertical="center"/>
    </xf>
    <xf numFmtId="3" fontId="7" fillId="7" borderId="16" xfId="0" applyNumberFormat="1" applyFont="1" applyFill="1" applyBorder="1" applyAlignment="1">
      <alignment vertical="center"/>
    </xf>
    <xf numFmtId="9" fontId="7" fillId="3" borderId="17" xfId="5" applyFont="1" applyFill="1" applyBorder="1" applyAlignment="1" applyProtection="1">
      <alignment horizontal="center" vertical="center"/>
    </xf>
    <xf numFmtId="3" fontId="7" fillId="3" borderId="18" xfId="0" applyNumberFormat="1" applyFont="1" applyFill="1" applyBorder="1" applyAlignment="1">
      <alignment horizontal="center" vertical="center"/>
    </xf>
    <xf numFmtId="3" fontId="7" fillId="7" borderId="19" xfId="0" applyNumberFormat="1" applyFont="1" applyFill="1" applyBorder="1" applyAlignment="1">
      <alignment vertical="center"/>
    </xf>
    <xf numFmtId="9" fontId="7" fillId="3" borderId="1" xfId="5" applyFont="1" applyFill="1" applyBorder="1" applyAlignment="1" applyProtection="1">
      <alignment horizontal="center" vertical="center"/>
    </xf>
    <xf numFmtId="3" fontId="7" fillId="3" borderId="10" xfId="0" applyNumberFormat="1" applyFont="1" applyFill="1" applyBorder="1" applyAlignment="1">
      <alignment horizontal="center" vertical="center"/>
    </xf>
    <xf numFmtId="3" fontId="7" fillId="7" borderId="20" xfId="0" applyNumberFormat="1" applyFont="1" applyFill="1" applyBorder="1" applyAlignment="1">
      <alignment vertical="center"/>
    </xf>
    <xf numFmtId="9" fontId="7" fillId="3" borderId="21" xfId="5" applyFont="1" applyFill="1" applyBorder="1" applyAlignment="1" applyProtection="1">
      <alignment horizontal="center" vertical="center"/>
    </xf>
    <xf numFmtId="3" fontId="7" fillId="3" borderId="11" xfId="0" applyNumberFormat="1" applyFont="1" applyFill="1" applyBorder="1" applyAlignment="1">
      <alignment horizontal="center" vertical="center"/>
    </xf>
    <xf numFmtId="3" fontId="7" fillId="0" borderId="1" xfId="0" applyNumberFormat="1" applyFont="1" applyBorder="1" applyAlignment="1">
      <alignment horizontal="center" vertical="center"/>
    </xf>
    <xf numFmtId="0" fontId="12" fillId="3" borderId="0" xfId="0" applyFont="1" applyFill="1" applyAlignment="1">
      <alignment vertical="center"/>
    </xf>
    <xf numFmtId="0" fontId="8" fillId="3" borderId="0" xfId="0" applyFont="1" applyFill="1" applyAlignment="1">
      <alignment vertical="center"/>
    </xf>
    <xf numFmtId="0" fontId="8" fillId="0" borderId="1" xfId="0" applyFont="1" applyBorder="1" applyAlignment="1" applyProtection="1">
      <alignment vertical="center"/>
      <protection locked="0"/>
    </xf>
    <xf numFmtId="3" fontId="8" fillId="0" borderId="1" xfId="0" applyNumberFormat="1" applyFont="1" applyBorder="1" applyAlignment="1" applyProtection="1">
      <alignment vertical="center"/>
      <protection locked="0"/>
    </xf>
    <xf numFmtId="0" fontId="7" fillId="0" borderId="3" xfId="0" applyFont="1" applyBorder="1" applyAlignment="1">
      <alignment vertical="center"/>
    </xf>
    <xf numFmtId="0" fontId="7" fillId="0" borderId="4" xfId="0" applyFont="1" applyBorder="1" applyAlignment="1">
      <alignment vertical="center"/>
    </xf>
    <xf numFmtId="3" fontId="8" fillId="0" borderId="4" xfId="0" applyNumberFormat="1" applyFont="1" applyBorder="1" applyAlignment="1">
      <alignment vertical="center"/>
    </xf>
    <xf numFmtId="3" fontId="8" fillId="0" borderId="5" xfId="0" applyNumberFormat="1" applyFont="1" applyBorder="1" applyAlignment="1">
      <alignment vertical="center"/>
    </xf>
    <xf numFmtId="3" fontId="7" fillId="8" borderId="1" xfId="0" applyNumberFormat="1" applyFont="1" applyFill="1" applyBorder="1" applyAlignment="1">
      <alignment vertical="center"/>
    </xf>
    <xf numFmtId="3" fontId="7" fillId="5" borderId="1" xfId="0" applyNumberFormat="1" applyFont="1" applyFill="1" applyBorder="1" applyAlignment="1">
      <alignment vertical="center"/>
    </xf>
    <xf numFmtId="3" fontId="7" fillId="7" borderId="6" xfId="0" applyNumberFormat="1" applyFont="1" applyFill="1" applyBorder="1" applyAlignment="1">
      <alignment vertical="center"/>
    </xf>
    <xf numFmtId="3" fontId="7" fillId="7" borderId="22" xfId="0" applyNumberFormat="1" applyFont="1" applyFill="1" applyBorder="1" applyAlignment="1">
      <alignment vertical="center"/>
    </xf>
    <xf numFmtId="3" fontId="7" fillId="7" borderId="23" xfId="0" applyNumberFormat="1" applyFont="1" applyFill="1" applyBorder="1" applyAlignment="1">
      <alignment vertical="center"/>
    </xf>
    <xf numFmtId="3" fontId="7" fillId="7" borderId="24" xfId="0" applyNumberFormat="1" applyFont="1" applyFill="1" applyBorder="1" applyAlignment="1">
      <alignment vertical="center"/>
    </xf>
    <xf numFmtId="0" fontId="13" fillId="0" borderId="0" xfId="0" applyFont="1" applyAlignment="1">
      <alignment vertical="center"/>
    </xf>
    <xf numFmtId="0" fontId="8" fillId="0" borderId="0" xfId="0" applyFont="1" applyAlignment="1">
      <alignment horizontal="center" vertical="center" wrapText="1"/>
    </xf>
    <xf numFmtId="3" fontId="8" fillId="0" borderId="0" xfId="0" applyNumberFormat="1" applyFont="1" applyAlignment="1" applyProtection="1">
      <alignment vertical="center"/>
      <protection locked="0"/>
    </xf>
    <xf numFmtId="0" fontId="8" fillId="0" borderId="25" xfId="0" applyFont="1" applyBorder="1" applyAlignment="1" applyProtection="1">
      <alignment vertical="center"/>
      <protection locked="0"/>
    </xf>
    <xf numFmtId="3" fontId="8" fillId="9" borderId="1" xfId="0" applyNumberFormat="1" applyFont="1" applyFill="1" applyBorder="1" applyAlignment="1">
      <alignment vertical="center"/>
    </xf>
    <xf numFmtId="3" fontId="7" fillId="9" borderId="1" xfId="0" applyNumberFormat="1" applyFont="1" applyFill="1" applyBorder="1" applyAlignment="1">
      <alignment vertical="center"/>
    </xf>
    <xf numFmtId="0" fontId="8" fillId="0" borderId="0" xfId="0" applyFont="1" applyAlignment="1" applyProtection="1">
      <alignment vertical="center"/>
      <protection locked="0"/>
    </xf>
    <xf numFmtId="0" fontId="12" fillId="0" borderId="0" xfId="0" applyFont="1" applyAlignment="1">
      <alignment vertical="center"/>
    </xf>
    <xf numFmtId="3" fontId="7" fillId="4" borderId="1" xfId="0" applyNumberFormat="1" applyFont="1" applyFill="1" applyBorder="1" applyAlignment="1">
      <alignment vertical="center"/>
    </xf>
    <xf numFmtId="0" fontId="8" fillId="0" borderId="1" xfId="0" applyFont="1" applyBorder="1" applyAlignment="1">
      <alignment vertical="center"/>
    </xf>
    <xf numFmtId="0" fontId="8" fillId="0" borderId="3" xfId="0" applyFont="1" applyBorder="1" applyAlignment="1" applyProtection="1">
      <alignment vertical="center"/>
      <protection locked="0"/>
    </xf>
    <xf numFmtId="0" fontId="8" fillId="0" borderId="4" xfId="0" applyFont="1" applyBorder="1" applyAlignment="1">
      <alignment vertical="center"/>
    </xf>
    <xf numFmtId="0" fontId="7" fillId="0" borderId="1" xfId="0" applyFont="1" applyBorder="1" applyAlignment="1">
      <alignment vertical="center"/>
    </xf>
    <xf numFmtId="3" fontId="7" fillId="4" borderId="12" xfId="0" applyNumberFormat="1" applyFont="1" applyFill="1" applyBorder="1" applyAlignment="1">
      <alignment vertical="center"/>
    </xf>
    <xf numFmtId="0" fontId="7" fillId="0" borderId="0" xfId="0" applyFont="1" applyAlignment="1">
      <alignment vertical="center" wrapText="1"/>
    </xf>
    <xf numFmtId="3" fontId="7" fillId="0" borderId="4" xfId="0" applyNumberFormat="1" applyFont="1" applyBorder="1" applyAlignment="1">
      <alignment vertical="center"/>
    </xf>
    <xf numFmtId="0" fontId="8" fillId="0" borderId="26" xfId="0" applyFont="1" applyBorder="1" applyAlignment="1">
      <alignment vertical="center" wrapText="1"/>
    </xf>
    <xf numFmtId="3" fontId="8" fillId="0" borderId="26" xfId="0" applyNumberFormat="1" applyFont="1" applyBorder="1" applyAlignment="1">
      <alignment vertical="center" wrapText="1"/>
    </xf>
    <xf numFmtId="0" fontId="8"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1" xfId="0" applyFont="1" applyBorder="1" applyAlignment="1">
      <alignment horizontal="center" vertical="center"/>
    </xf>
    <xf numFmtId="0" fontId="8" fillId="3" borderId="0" xfId="4" applyFont="1" applyFill="1" applyAlignment="1">
      <alignment vertical="center"/>
    </xf>
    <xf numFmtId="0" fontId="8" fillId="0" borderId="0" xfId="4" applyFont="1" applyAlignment="1">
      <alignment vertical="center"/>
    </xf>
    <xf numFmtId="0" fontId="8" fillId="0" borderId="12" xfId="4" applyFont="1" applyBorder="1" applyAlignment="1">
      <alignment horizontal="center" vertical="center"/>
    </xf>
    <xf numFmtId="0" fontId="8" fillId="0" borderId="12" xfId="4" applyFont="1" applyBorder="1" applyAlignment="1">
      <alignment horizontal="center" vertical="center" wrapText="1"/>
    </xf>
    <xf numFmtId="0" fontId="8" fillId="0" borderId="1" xfId="4" applyFont="1" applyBorder="1" applyAlignment="1">
      <alignment vertical="center" wrapText="1"/>
    </xf>
    <xf numFmtId="0" fontId="7" fillId="0" borderId="3" xfId="4" applyFont="1" applyBorder="1" applyAlignment="1">
      <alignment vertical="center"/>
    </xf>
    <xf numFmtId="0" fontId="7" fillId="0" borderId="4" xfId="4" applyFont="1" applyBorder="1" applyAlignment="1">
      <alignment vertical="center"/>
    </xf>
    <xf numFmtId="0" fontId="8" fillId="0" borderId="4" xfId="4" applyFont="1" applyBorder="1" applyAlignment="1">
      <alignment vertical="center"/>
    </xf>
    <xf numFmtId="0" fontId="8" fillId="0" borderId="5" xfId="4" applyFont="1" applyBorder="1" applyAlignment="1">
      <alignment vertical="center"/>
    </xf>
    <xf numFmtId="3" fontId="8" fillId="0" borderId="0" xfId="4" applyNumberFormat="1" applyFont="1" applyAlignment="1">
      <alignment vertical="center"/>
    </xf>
    <xf numFmtId="0" fontId="14" fillId="0" borderId="0" xfId="0" applyFont="1" applyAlignment="1">
      <alignment vertical="center"/>
    </xf>
    <xf numFmtId="0" fontId="8" fillId="3" borderId="0" xfId="0" applyFont="1" applyFill="1" applyAlignment="1">
      <alignment vertical="center" wrapText="1"/>
    </xf>
    <xf numFmtId="3" fontId="7" fillId="7" borderId="46" xfId="0" applyNumberFormat="1" applyFont="1" applyFill="1" applyBorder="1" applyAlignment="1">
      <alignment vertical="center"/>
    </xf>
    <xf numFmtId="9" fontId="7" fillId="3" borderId="12" xfId="5" applyFont="1" applyFill="1" applyBorder="1" applyAlignment="1" applyProtection="1">
      <alignment horizontal="center" vertical="center"/>
    </xf>
    <xf numFmtId="3" fontId="7" fillId="3" borderId="9" xfId="0" applyNumberFormat="1" applyFont="1" applyFill="1" applyBorder="1" applyAlignment="1">
      <alignment horizontal="center" vertical="center"/>
    </xf>
    <xf numFmtId="41" fontId="11" fillId="0" borderId="0" xfId="7" applyFont="1" applyAlignment="1">
      <alignment horizontal="center" vertical="center"/>
    </xf>
    <xf numFmtId="0" fontId="8" fillId="0" borderId="2" xfId="0" applyFont="1" applyBorder="1" applyAlignment="1">
      <alignment horizontal="center" vertical="center" wrapText="1"/>
    </xf>
    <xf numFmtId="0" fontId="12" fillId="0" borderId="0" xfId="0" applyFont="1" applyAlignment="1">
      <alignment horizontal="center" vertical="center"/>
    </xf>
    <xf numFmtId="0" fontId="7" fillId="2" borderId="0" xfId="0" applyFont="1" applyFill="1" applyAlignment="1">
      <alignment horizontal="center" vertical="center"/>
    </xf>
    <xf numFmtId="0" fontId="8" fillId="0" borderId="1" xfId="0" applyFont="1" applyBorder="1" applyAlignment="1" applyProtection="1">
      <alignment horizontal="center" vertical="center"/>
      <protection locked="0"/>
    </xf>
    <xf numFmtId="0" fontId="7" fillId="2" borderId="4"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8" fillId="0" borderId="5" xfId="0" applyFont="1" applyBorder="1" applyAlignment="1">
      <alignment vertical="center" wrapText="1"/>
    </xf>
    <xf numFmtId="9" fontId="7" fillId="0" borderId="0" xfId="0" applyNumberFormat="1" applyFont="1" applyAlignment="1">
      <alignment horizontal="center" vertical="center"/>
    </xf>
    <xf numFmtId="0" fontId="8" fillId="0" borderId="5" xfId="0" applyFont="1" applyBorder="1" applyAlignment="1">
      <alignment horizontal="center" vertical="center" wrapText="1"/>
    </xf>
    <xf numFmtId="0" fontId="7" fillId="11" borderId="1" xfId="0" applyFont="1" applyFill="1" applyBorder="1" applyAlignment="1">
      <alignment horizontal="center" vertical="center"/>
    </xf>
    <xf numFmtId="0" fontId="7" fillId="12" borderId="1" xfId="0" applyFont="1" applyFill="1" applyBorder="1" applyAlignment="1">
      <alignment horizontal="center" vertical="center"/>
    </xf>
    <xf numFmtId="3" fontId="7" fillId="0" borderId="1" xfId="0" applyNumberFormat="1" applyFont="1" applyBorder="1" applyAlignment="1">
      <alignment vertical="center" wrapText="1"/>
    </xf>
    <xf numFmtId="0" fontId="8" fillId="13" borderId="1" xfId="0" applyFont="1" applyFill="1" applyBorder="1" applyAlignment="1" applyProtection="1">
      <alignment horizontal="left" vertical="center"/>
      <protection locked="0"/>
    </xf>
    <xf numFmtId="0" fontId="7" fillId="13" borderId="0" xfId="0" applyFont="1" applyFill="1" applyAlignment="1">
      <alignment vertical="center"/>
    </xf>
    <xf numFmtId="3" fontId="7" fillId="13" borderId="0" xfId="0" applyNumberFormat="1" applyFont="1" applyFill="1" applyAlignment="1">
      <alignment horizontal="center" vertical="center"/>
    </xf>
    <xf numFmtId="3" fontId="7" fillId="13" borderId="0" xfId="0" applyNumberFormat="1" applyFont="1" applyFill="1" applyAlignment="1">
      <alignment horizontal="center" vertical="center" wrapText="1"/>
    </xf>
    <xf numFmtId="0" fontId="8" fillId="13" borderId="0" xfId="0" applyFont="1" applyFill="1" applyAlignment="1">
      <alignment vertical="center"/>
    </xf>
    <xf numFmtId="0" fontId="8" fillId="0" borderId="1" xfId="0" applyFont="1" applyFill="1" applyBorder="1" applyAlignment="1" applyProtection="1">
      <alignment horizontal="center" vertical="center"/>
      <protection locked="0"/>
    </xf>
    <xf numFmtId="0" fontId="12" fillId="0" borderId="0" xfId="0" applyFont="1" applyAlignment="1">
      <alignment horizontal="left" vertical="center"/>
    </xf>
    <xf numFmtId="0" fontId="12"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xf>
    <xf numFmtId="3" fontId="8" fillId="0" borderId="0" xfId="0" applyNumberFormat="1" applyFont="1" applyFill="1" applyAlignment="1">
      <alignment vertical="center"/>
    </xf>
    <xf numFmtId="3" fontId="7" fillId="0" borderId="0" xfId="0" applyNumberFormat="1" applyFont="1" applyAlignment="1">
      <alignment vertical="center" wrapText="1"/>
    </xf>
    <xf numFmtId="3" fontId="14" fillId="3" borderId="0" xfId="0" applyNumberFormat="1" applyFont="1" applyFill="1" applyAlignment="1">
      <alignment vertical="center" wrapText="1"/>
    </xf>
    <xf numFmtId="3" fontId="7" fillId="0" borderId="0" xfId="0" applyNumberFormat="1" applyFont="1" applyAlignment="1">
      <alignment horizontal="left" vertical="center" wrapText="1"/>
    </xf>
    <xf numFmtId="0" fontId="17" fillId="0" borderId="0" xfId="0" applyFont="1" applyAlignment="1">
      <alignment vertical="center"/>
    </xf>
    <xf numFmtId="0" fontId="16" fillId="0" borderId="0" xfId="0" applyFont="1" applyAlignment="1">
      <alignment vertical="center"/>
    </xf>
    <xf numFmtId="3" fontId="8" fillId="0" borderId="1" xfId="0" applyNumberFormat="1" applyFont="1" applyFill="1" applyBorder="1" applyAlignment="1" applyProtection="1">
      <alignment vertical="center"/>
      <protection locked="0"/>
    </xf>
    <xf numFmtId="3" fontId="8" fillId="0" borderId="0" xfId="0" applyNumberFormat="1" applyFont="1" applyAlignment="1">
      <alignment horizontal="right" vertical="center"/>
    </xf>
    <xf numFmtId="0" fontId="8"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29" xfId="0" applyFont="1" applyBorder="1" applyAlignment="1">
      <alignment horizontal="center" vertical="center"/>
    </xf>
    <xf numFmtId="0" fontId="8" fillId="0" borderId="26" xfId="0" applyFont="1" applyBorder="1" applyAlignment="1">
      <alignment horizontal="center" vertical="center"/>
    </xf>
    <xf numFmtId="0" fontId="8" fillId="0" borderId="30" xfId="0" applyFont="1" applyBorder="1" applyAlignment="1">
      <alignment horizontal="center" vertical="center"/>
    </xf>
    <xf numFmtId="0" fontId="7" fillId="13" borderId="0" xfId="0" applyFont="1" applyFill="1" applyAlignment="1">
      <alignment horizontal="center" vertical="center"/>
    </xf>
    <xf numFmtId="0" fontId="8" fillId="0" borderId="1" xfId="0" applyFont="1" applyBorder="1" applyAlignment="1">
      <alignment horizontal="center" vertical="center"/>
    </xf>
    <xf numFmtId="0" fontId="8" fillId="6" borderId="28"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8" fillId="12" borderId="25"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1" borderId="28" xfId="0" applyFont="1" applyFill="1" applyBorder="1" applyAlignment="1">
      <alignment horizontal="center" vertical="center" wrapText="1"/>
    </xf>
    <xf numFmtId="0" fontId="8" fillId="11" borderId="25"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2"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4" borderId="28"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2" fillId="3" borderId="0" xfId="0" applyFont="1" applyFill="1" applyAlignment="1">
      <alignment horizontal="left" vertical="center"/>
    </xf>
    <xf numFmtId="0" fontId="12" fillId="3" borderId="0" xfId="0" applyFont="1" applyFill="1" applyAlignment="1">
      <alignment horizontal="center" vertical="center"/>
    </xf>
    <xf numFmtId="0" fontId="16" fillId="6" borderId="1" xfId="0" applyFont="1" applyFill="1" applyBorder="1" applyAlignment="1">
      <alignment horizontal="center" vertical="center"/>
    </xf>
    <xf numFmtId="0" fontId="16" fillId="11" borderId="1" xfId="0" applyFont="1" applyFill="1" applyBorder="1" applyAlignment="1">
      <alignment horizontal="center" vertical="center"/>
    </xf>
    <xf numFmtId="0" fontId="16" fillId="12" borderId="3" xfId="0" applyFont="1" applyFill="1" applyBorder="1" applyAlignment="1">
      <alignment horizontal="center" vertical="center"/>
    </xf>
    <xf numFmtId="0" fontId="16" fillId="12" borderId="5" xfId="0" applyFont="1" applyFill="1" applyBorder="1" applyAlignment="1">
      <alignment horizontal="center" vertical="center"/>
    </xf>
    <xf numFmtId="0" fontId="12" fillId="3" borderId="0" xfId="0" applyFont="1" applyFill="1" applyAlignment="1">
      <alignment horizontal="left"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12" fillId="0" borderId="27" xfId="0" applyFont="1" applyBorder="1" applyAlignment="1">
      <alignment horizontal="center" vertical="center"/>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8" xfId="0" applyFont="1" applyBorder="1" applyAlignment="1">
      <alignment horizontal="center" vertical="center"/>
    </xf>
    <xf numFmtId="0" fontId="8" fillId="0" borderId="25" xfId="0" applyFont="1" applyBorder="1" applyAlignment="1">
      <alignment horizontal="center" vertical="center"/>
    </xf>
    <xf numFmtId="0" fontId="8" fillId="0" borderId="12" xfId="0" applyFont="1" applyBorder="1" applyAlignment="1">
      <alignment horizontal="center" vertical="center"/>
    </xf>
    <xf numFmtId="0" fontId="8" fillId="0" borderId="26" xfId="0" applyFont="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28" xfId="4" applyFont="1" applyBorder="1" applyAlignment="1">
      <alignment horizontal="center" vertical="center"/>
    </xf>
    <xf numFmtId="0" fontId="8" fillId="0" borderId="25" xfId="4" applyFont="1" applyBorder="1" applyAlignment="1">
      <alignment horizontal="center" vertical="center"/>
    </xf>
    <xf numFmtId="0" fontId="8" fillId="0" borderId="12" xfId="4" applyFont="1" applyBorder="1" applyAlignment="1">
      <alignment horizontal="center" vertical="center"/>
    </xf>
    <xf numFmtId="0" fontId="8" fillId="0" borderId="1" xfId="4" applyFont="1" applyBorder="1" applyAlignment="1">
      <alignment horizontal="center" vertical="center" wrapText="1"/>
    </xf>
    <xf numFmtId="0" fontId="8" fillId="0" borderId="1" xfId="4" applyFont="1" applyBorder="1" applyAlignment="1">
      <alignment horizontal="center" vertical="center"/>
    </xf>
    <xf numFmtId="0" fontId="8" fillId="0" borderId="28" xfId="4" applyFont="1" applyBorder="1" applyAlignment="1">
      <alignment horizontal="center" vertical="center" wrapText="1"/>
    </xf>
    <xf numFmtId="0" fontId="8" fillId="0" borderId="25" xfId="4" applyFont="1" applyBorder="1" applyAlignment="1">
      <alignment horizontal="center" vertical="center" wrapText="1"/>
    </xf>
    <xf numFmtId="0" fontId="8" fillId="0" borderId="12" xfId="4" applyFont="1" applyBorder="1" applyAlignment="1">
      <alignment horizontal="center" vertical="center" wrapText="1"/>
    </xf>
    <xf numFmtId="0" fontId="8" fillId="0" borderId="3" xfId="4" applyFont="1" applyBorder="1" applyAlignment="1">
      <alignment horizontal="center" vertical="center"/>
    </xf>
    <xf numFmtId="0" fontId="8" fillId="0" borderId="4" xfId="4" applyFont="1" applyBorder="1" applyAlignment="1">
      <alignment horizontal="center" vertical="center"/>
    </xf>
    <xf numFmtId="0" fontId="7" fillId="0" borderId="26" xfId="0" applyFont="1" applyBorder="1" applyAlignment="1">
      <alignment horizontal="left" vertical="center" wrapText="1"/>
    </xf>
    <xf numFmtId="0" fontId="7" fillId="0" borderId="34" xfId="0" applyFont="1" applyBorder="1" applyAlignment="1">
      <alignment horizontal="left" vertical="center" wrapText="1"/>
    </xf>
    <xf numFmtId="0" fontId="8" fillId="0" borderId="31" xfId="0" applyFont="1" applyBorder="1" applyAlignment="1">
      <alignment horizontal="center" vertical="center" wrapText="1"/>
    </xf>
    <xf numFmtId="0" fontId="8" fillId="0" borderId="2" xfId="0" applyFont="1" applyBorder="1" applyAlignment="1">
      <alignment horizontal="center" vertical="center" wrapText="1"/>
    </xf>
    <xf numFmtId="0" fontId="7" fillId="0" borderId="26" xfId="4" applyFont="1" applyBorder="1" applyAlignment="1">
      <alignment horizontal="left" vertical="center" wrapText="1"/>
    </xf>
    <xf numFmtId="0" fontId="7" fillId="0" borderId="34" xfId="4" applyFont="1" applyBorder="1" applyAlignment="1">
      <alignment horizontal="left" vertical="center" wrapText="1"/>
    </xf>
    <xf numFmtId="0" fontId="14" fillId="0" borderId="0" xfId="0" applyFont="1" applyAlignment="1">
      <alignment horizontal="center" vertical="center"/>
    </xf>
    <xf numFmtId="3" fontId="8" fillId="0" borderId="28" xfId="0" applyNumberFormat="1" applyFont="1" applyBorder="1" applyAlignment="1">
      <alignment horizontal="center" vertical="center"/>
    </xf>
    <xf numFmtId="3" fontId="8" fillId="0" borderId="25"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5" xfId="0" applyNumberFormat="1" applyFont="1" applyBorder="1" applyAlignment="1">
      <alignment horizontal="center" vertical="center"/>
    </xf>
    <xf numFmtId="3" fontId="11" fillId="0" borderId="3" xfId="0" applyNumberFormat="1" applyFont="1" applyBorder="1" applyAlignment="1">
      <alignment horizontal="center" vertical="center"/>
    </xf>
    <xf numFmtId="3" fontId="11" fillId="0" borderId="5" xfId="0" applyNumberFormat="1" applyFont="1" applyBorder="1" applyAlignment="1">
      <alignment horizontal="center" vertical="center"/>
    </xf>
    <xf numFmtId="3" fontId="8" fillId="0" borderId="28"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3" fontId="8" fillId="0" borderId="29" xfId="0" applyNumberFormat="1" applyFont="1" applyBorder="1" applyAlignment="1">
      <alignment horizontal="center" vertical="center" wrapText="1"/>
    </xf>
    <xf numFmtId="3" fontId="8" fillId="0" borderId="30" xfId="0" applyNumberFormat="1" applyFont="1" applyBorder="1" applyAlignment="1">
      <alignment horizontal="center" vertical="center" wrapText="1"/>
    </xf>
    <xf numFmtId="9" fontId="11" fillId="0" borderId="3" xfId="0" applyNumberFormat="1" applyFont="1" applyBorder="1" applyAlignment="1">
      <alignment horizontal="center" vertical="center"/>
    </xf>
    <xf numFmtId="9" fontId="11" fillId="0" borderId="5" xfId="0" applyNumberFormat="1" applyFont="1" applyBorder="1" applyAlignment="1">
      <alignment horizontal="center" vertical="center"/>
    </xf>
    <xf numFmtId="0" fontId="7" fillId="10" borderId="22" xfId="0" applyFont="1" applyFill="1" applyBorder="1" applyAlignment="1">
      <alignment horizontal="center" vertical="center"/>
    </xf>
    <xf numFmtId="0" fontId="7" fillId="10" borderId="23" xfId="0" applyFont="1" applyFill="1" applyBorder="1" applyAlignment="1">
      <alignment horizontal="center" vertical="center"/>
    </xf>
    <xf numFmtId="0" fontId="7" fillId="10" borderId="24" xfId="0" applyFont="1" applyFill="1" applyBorder="1" applyAlignment="1">
      <alignment horizontal="center" vertical="center"/>
    </xf>
  </cellXfs>
  <cellStyles count="8">
    <cellStyle name="Millares [0]" xfId="7" builtinId="6"/>
    <cellStyle name="Millares 2" xfId="1" xr:uid="{00000000-0005-0000-0000-000001000000}"/>
    <cellStyle name="Moneda" xfId="2" builtinId="4"/>
    <cellStyle name="Moneda 2" xfId="3" xr:uid="{00000000-0005-0000-0000-000002000000}"/>
    <cellStyle name="Normal" xfId="0" builtinId="0"/>
    <cellStyle name="Normal 2" xfId="4" xr:uid="{00000000-0005-0000-0000-000004000000}"/>
    <cellStyle name="Porcentaje" xfId="5" builtinId="5"/>
    <cellStyle name="Porcentaje 2" xfId="6" xr:uid="{00000000-0005-0000-0000-000006000000}"/>
  </cellStyles>
  <dxfs count="113">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fill>
        <patternFill>
          <bgColor rgb="FFFFFF00"/>
        </patternFill>
      </fill>
    </dxf>
    <dxf>
      <font>
        <b/>
        <i val="0"/>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FF0000"/>
      </font>
      <fill>
        <patternFill>
          <bgColor rgb="FFFFFF00"/>
        </patternFill>
      </fill>
    </dxf>
    <dxf>
      <fill>
        <patternFill>
          <bgColor theme="6" tint="0.39994506668294322"/>
        </patternFill>
      </fill>
    </dxf>
    <dxf>
      <fill>
        <patternFill>
          <bgColor theme="6" tint="0.59996337778862885"/>
        </patternFill>
      </fill>
    </dxf>
    <dxf>
      <font>
        <color rgb="FFFF0000"/>
      </font>
      <fill>
        <patternFill>
          <bgColor rgb="FFFFFF00"/>
        </patternFill>
      </fill>
    </dxf>
    <dxf>
      <font>
        <color rgb="FFFF0000"/>
      </font>
      <fill>
        <patternFill>
          <bgColor rgb="FFFFFF00"/>
        </patternFill>
      </fill>
    </dxf>
    <dxf>
      <fill>
        <patternFill>
          <bgColor theme="6" tint="0.59996337778862885"/>
        </patternFill>
      </fill>
    </dxf>
    <dxf>
      <fill>
        <patternFill>
          <bgColor theme="3" tint="0.79998168889431442"/>
        </patternFill>
      </fill>
    </dxf>
    <dxf>
      <font>
        <color rgb="FFFF0000"/>
      </font>
      <fill>
        <patternFill>
          <bgColor rgb="FFFFFF00"/>
        </patternFill>
      </fill>
    </dxf>
    <dxf>
      <fill>
        <patternFill>
          <bgColor theme="6" tint="0.59996337778862885"/>
        </patternFill>
      </fill>
    </dxf>
    <dxf>
      <fill>
        <patternFill>
          <bgColor theme="3" tint="0.79998168889431442"/>
        </patternFill>
      </fill>
    </dxf>
    <dxf>
      <font>
        <color rgb="FFFF0000"/>
      </font>
      <fill>
        <patternFill>
          <bgColor rgb="FFFFFF00"/>
        </patternFill>
      </fill>
    </dxf>
    <dxf>
      <fill>
        <patternFill>
          <bgColor theme="6" tint="0.59996337778862885"/>
        </patternFill>
      </fill>
    </dxf>
    <dxf>
      <fill>
        <patternFill>
          <bgColor theme="3" tint="0.79998168889431442"/>
        </patternFill>
      </fill>
    </dxf>
    <dxf>
      <font>
        <color rgb="FFFF0000"/>
      </font>
      <fill>
        <patternFill>
          <bgColor rgb="FFFFFF00"/>
        </patternFill>
      </fill>
    </dxf>
    <dxf>
      <fill>
        <patternFill>
          <bgColor theme="6" tint="0.59996337778862885"/>
        </patternFill>
      </fill>
    </dxf>
    <dxf>
      <fill>
        <patternFill>
          <bgColor theme="3" tint="0.79998168889431442"/>
        </patternFill>
      </fill>
    </dxf>
    <dxf>
      <font>
        <color rgb="FFFF0000"/>
      </font>
      <fill>
        <patternFill>
          <bgColor rgb="FFFFFF00"/>
        </patternFill>
      </fill>
    </dxf>
    <dxf>
      <fill>
        <patternFill>
          <bgColor theme="6" tint="0.59996337778862885"/>
        </patternFill>
      </fill>
    </dxf>
    <dxf>
      <fill>
        <patternFill>
          <bgColor theme="3" tint="0.79998168889431442"/>
        </patternFill>
      </fill>
    </dxf>
    <dxf>
      <font>
        <color rgb="FFFF0000"/>
      </font>
      <fill>
        <patternFill>
          <bgColor rgb="FFFFFF00"/>
        </patternFill>
      </fill>
    </dxf>
    <dxf>
      <fill>
        <patternFill>
          <bgColor theme="6" tint="0.59996337778862885"/>
        </patternFill>
      </fill>
    </dxf>
    <dxf>
      <fill>
        <patternFill>
          <bgColor theme="3" tint="0.79998168889431442"/>
        </patternFill>
      </fill>
    </dxf>
    <dxf>
      <font>
        <color rgb="FFFF0000"/>
      </font>
      <fill>
        <patternFill>
          <bgColor rgb="FFFFFF00"/>
        </patternFill>
      </fill>
    </dxf>
    <dxf>
      <fill>
        <patternFill>
          <bgColor theme="6" tint="0.59996337778862885"/>
        </patternFill>
      </fill>
    </dxf>
    <dxf>
      <fill>
        <patternFill>
          <bgColor theme="3" tint="0.79998168889431442"/>
        </patternFill>
      </fill>
    </dxf>
    <dxf>
      <font>
        <color rgb="FFFF0000"/>
      </font>
      <fill>
        <patternFill>
          <bgColor rgb="FFFFFF00"/>
        </patternFill>
      </fill>
    </dxf>
    <dxf>
      <fill>
        <patternFill>
          <bgColor theme="6" tint="0.59996337778862885"/>
        </patternFill>
      </fill>
    </dxf>
    <dxf>
      <fill>
        <patternFill>
          <bgColor theme="3" tint="0.79998168889431442"/>
        </patternFill>
      </fill>
    </dxf>
    <dxf>
      <font>
        <color rgb="FFFF0000"/>
      </font>
      <fill>
        <patternFill>
          <bgColor rgb="FFFFFF00"/>
        </patternFill>
      </fill>
    </dxf>
    <dxf>
      <fill>
        <patternFill>
          <bgColor theme="6" tint="0.59996337778862885"/>
        </patternFill>
      </fill>
    </dxf>
    <dxf>
      <fill>
        <patternFill>
          <bgColor theme="3" tint="0.79998168889431442"/>
        </patternFill>
      </fill>
    </dxf>
    <dxf>
      <font>
        <color rgb="FFFF0000"/>
      </font>
      <fill>
        <patternFill>
          <bgColor rgb="FFFFFF00"/>
        </patternFill>
      </fill>
    </dxf>
    <dxf>
      <fill>
        <patternFill>
          <bgColor theme="6" tint="0.59996337778862885"/>
        </patternFill>
      </fill>
    </dxf>
    <dxf>
      <fill>
        <patternFill>
          <bgColor theme="3" tint="0.79998168889431442"/>
        </patternFill>
      </fill>
    </dxf>
    <dxf>
      <font>
        <color rgb="FFFF0000"/>
      </font>
      <fill>
        <patternFill>
          <bgColor rgb="FFFFFF00"/>
        </patternFill>
      </fill>
    </dxf>
    <dxf>
      <fill>
        <patternFill>
          <bgColor theme="6" tint="0.59996337778862885"/>
        </patternFill>
      </fill>
    </dxf>
    <dxf>
      <fill>
        <patternFill>
          <bgColor theme="3" tint="0.79998168889431442"/>
        </patternFill>
      </fill>
    </dxf>
    <dxf>
      <font>
        <color rgb="FFFF0000"/>
      </font>
      <fill>
        <patternFill>
          <bgColor rgb="FFFFFF00"/>
        </patternFill>
      </fill>
    </dxf>
    <dxf>
      <fill>
        <patternFill>
          <bgColor theme="6" tint="0.59996337778862885"/>
        </patternFill>
      </fill>
    </dxf>
    <dxf>
      <fill>
        <patternFill>
          <bgColor theme="3" tint="0.79998168889431442"/>
        </patternFill>
      </fill>
    </dxf>
    <dxf>
      <font>
        <color rgb="FFFF0000"/>
      </font>
      <fill>
        <patternFill>
          <bgColor rgb="FFFFFF00"/>
        </patternFill>
      </fill>
    </dxf>
    <dxf>
      <fill>
        <patternFill>
          <bgColor theme="6" tint="0.59996337778862885"/>
        </patternFill>
      </fill>
    </dxf>
    <dxf>
      <fill>
        <patternFill>
          <bgColor theme="3" tint="0.79998168889431442"/>
        </patternFill>
      </fill>
    </dxf>
    <dxf>
      <font>
        <color rgb="FFFF0000"/>
      </font>
      <fill>
        <patternFill>
          <bgColor rgb="FFFFFF00"/>
        </patternFill>
      </fill>
    </dxf>
    <dxf>
      <fill>
        <patternFill>
          <bgColor theme="6" tint="0.59996337778862885"/>
        </patternFill>
      </fill>
    </dxf>
    <dxf>
      <fill>
        <patternFill>
          <bgColor theme="3" tint="0.7999816888943144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FF0000"/>
      </font>
      <fill>
        <patternFill>
          <bgColor rgb="FFFFFF00"/>
        </patternFill>
      </fill>
    </dxf>
    <dxf>
      <fill>
        <patternFill>
          <bgColor theme="6" tint="0.59996337778862885"/>
        </patternFill>
      </fill>
    </dxf>
    <dxf>
      <fill>
        <patternFill>
          <bgColor theme="3" tint="0.79998168889431442"/>
        </patternFill>
      </fill>
    </dxf>
    <dxf>
      <fill>
        <patternFill>
          <bgColor theme="6" tint="0.59996337778862885"/>
        </patternFill>
      </fill>
    </dxf>
    <dxf>
      <font>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8"/>
  <sheetViews>
    <sheetView showGridLines="0" zoomScaleNormal="100" workbookViewId="0">
      <pane ySplit="11" topLeftCell="A57" activePane="bottomLeft" state="frozen"/>
      <selection pane="bottomLeft" activeCell="Q43" sqref="Q43"/>
    </sheetView>
  </sheetViews>
  <sheetFormatPr baseColWidth="10" defaultColWidth="11.42578125" defaultRowHeight="11.25" x14ac:dyDescent="0.2"/>
  <cols>
    <col min="1" max="1" width="45.28515625" style="3" customWidth="1"/>
    <col min="2" max="2" width="19" style="3" customWidth="1"/>
    <col min="3" max="4" width="19" style="141" customWidth="1"/>
    <col min="5" max="6" width="22.85546875" style="3" customWidth="1"/>
    <col min="7" max="7" width="16" style="3" customWidth="1"/>
    <col min="8" max="8" width="17.5703125" style="3" customWidth="1"/>
    <col min="9" max="10" width="21.42578125" style="3" customWidth="1"/>
    <col min="11" max="11" width="17.5703125" style="3" customWidth="1"/>
    <col min="12" max="12" width="9.5703125" style="3" customWidth="1"/>
    <col min="13" max="13" width="11.140625" style="3" customWidth="1"/>
    <col min="14" max="14" width="10.85546875" style="3" bestFit="1" customWidth="1"/>
    <col min="15" max="16" width="10.140625" style="3" bestFit="1" customWidth="1"/>
    <col min="17" max="17" width="13.7109375" style="3" customWidth="1"/>
    <col min="18" max="18" width="12.7109375" style="3" customWidth="1"/>
    <col min="19" max="19" width="9.140625" style="3" bestFit="1" customWidth="1"/>
    <col min="20" max="21" width="11.42578125" style="3"/>
    <col min="22" max="22" width="24.28515625" style="3" customWidth="1"/>
    <col min="23" max="16384" width="11.42578125" style="3"/>
  </cols>
  <sheetData>
    <row r="1" spans="1:19" s="1" customFormat="1" x14ac:dyDescent="0.2">
      <c r="A1" s="1" t="s">
        <v>0</v>
      </c>
      <c r="B1" s="193" t="s">
        <v>1</v>
      </c>
      <c r="C1" s="193"/>
      <c r="D1" s="193"/>
      <c r="E1" s="193"/>
      <c r="F1" s="193"/>
      <c r="G1" s="193"/>
      <c r="H1" s="193"/>
      <c r="I1" s="193"/>
      <c r="J1" s="193"/>
      <c r="K1" s="193"/>
    </row>
    <row r="2" spans="1:19" s="1" customFormat="1" x14ac:dyDescent="0.2">
      <c r="A2" s="1" t="s">
        <v>2</v>
      </c>
      <c r="B2" s="193" t="s">
        <v>3</v>
      </c>
      <c r="C2" s="193"/>
      <c r="D2" s="193"/>
      <c r="E2" s="193"/>
      <c r="F2" s="193"/>
      <c r="G2" s="193"/>
      <c r="H2" s="193"/>
      <c r="I2" s="193"/>
      <c r="J2" s="193"/>
      <c r="K2" s="193"/>
    </row>
    <row r="3" spans="1:19" s="1" customFormat="1" x14ac:dyDescent="0.2">
      <c r="A3" s="154" t="s">
        <v>4</v>
      </c>
      <c r="B3" s="2"/>
      <c r="C3" s="2"/>
      <c r="D3" s="2"/>
      <c r="E3" s="2"/>
      <c r="F3" s="2"/>
      <c r="G3" s="2"/>
      <c r="H3" s="2"/>
      <c r="I3" s="2"/>
      <c r="J3" s="2"/>
      <c r="K3" s="2"/>
    </row>
    <row r="4" spans="1:19" s="1" customFormat="1" ht="35.25" customHeight="1" x14ac:dyDescent="0.2">
      <c r="A4" s="199" t="s">
        <v>173</v>
      </c>
      <c r="B4" s="199"/>
      <c r="C4" s="199"/>
      <c r="D4" s="199"/>
      <c r="E4" s="199"/>
      <c r="F4" s="199"/>
      <c r="G4" s="199"/>
      <c r="H4" s="2"/>
      <c r="I4" s="2"/>
      <c r="J4" s="2"/>
      <c r="K4" s="2"/>
    </row>
    <row r="5" spans="1:19" s="157" customFormat="1" ht="23.25" customHeight="1" x14ac:dyDescent="0.2">
      <c r="A5" s="155"/>
      <c r="B5" s="155"/>
      <c r="C5" s="155"/>
      <c r="D5" s="155"/>
      <c r="E5" s="155"/>
      <c r="F5" s="155"/>
      <c r="G5" s="155"/>
      <c r="H5" s="156"/>
      <c r="I5" s="156"/>
      <c r="J5" s="156"/>
      <c r="K5" s="156"/>
    </row>
    <row r="6" spans="1:19" s="1" customFormat="1" x14ac:dyDescent="0.2">
      <c r="A6" s="1" t="s">
        <v>5</v>
      </c>
      <c r="B6" s="194" t="s">
        <v>6</v>
      </c>
      <c r="C6" s="194"/>
      <c r="D6" s="194"/>
      <c r="E6" s="194"/>
      <c r="F6" s="194"/>
      <c r="G6" s="194"/>
      <c r="H6" s="194"/>
      <c r="I6" s="194"/>
      <c r="J6" s="194"/>
      <c r="K6" s="194"/>
    </row>
    <row r="7" spans="1:19" s="1" customFormat="1" ht="19.5" customHeight="1" x14ac:dyDescent="0.2">
      <c r="B7" s="135"/>
      <c r="C7" s="135"/>
      <c r="D7" s="135"/>
      <c r="E7" s="195" t="s">
        <v>7</v>
      </c>
      <c r="F7" s="195"/>
      <c r="G7" s="195"/>
      <c r="H7" s="196" t="s">
        <v>8</v>
      </c>
      <c r="I7" s="196"/>
      <c r="J7" s="197" t="s">
        <v>9</v>
      </c>
      <c r="K7" s="198"/>
    </row>
    <row r="8" spans="1:19" s="1" customFormat="1" ht="17.25" customHeight="1" x14ac:dyDescent="0.2">
      <c r="C8" s="26"/>
      <c r="D8" s="26"/>
      <c r="E8" s="195"/>
      <c r="F8" s="195"/>
      <c r="G8" s="195"/>
      <c r="H8" s="145" t="s">
        <v>10</v>
      </c>
      <c r="I8" s="145" t="s">
        <v>11</v>
      </c>
      <c r="J8" s="146" t="s">
        <v>11</v>
      </c>
      <c r="K8" s="146" t="s">
        <v>10</v>
      </c>
    </row>
    <row r="9" spans="1:19" ht="21.75" customHeight="1" x14ac:dyDescent="0.2">
      <c r="A9" s="167" t="s">
        <v>12</v>
      </c>
      <c r="B9" s="182" t="s">
        <v>13</v>
      </c>
      <c r="C9" s="182" t="s">
        <v>14</v>
      </c>
      <c r="D9" s="182" t="s">
        <v>15</v>
      </c>
      <c r="E9" s="173" t="s">
        <v>16</v>
      </c>
      <c r="F9" s="173" t="s">
        <v>17</v>
      </c>
      <c r="G9" s="173" t="s">
        <v>18</v>
      </c>
      <c r="H9" s="179" t="s">
        <v>19</v>
      </c>
      <c r="I9" s="179" t="s">
        <v>20</v>
      </c>
      <c r="J9" s="176" t="s">
        <v>21</v>
      </c>
      <c r="K9" s="176" t="s">
        <v>22</v>
      </c>
      <c r="L9" s="190" t="s">
        <v>23</v>
      </c>
      <c r="M9" s="168" t="s">
        <v>24</v>
      </c>
      <c r="N9" s="169"/>
      <c r="O9" s="169"/>
      <c r="P9" s="169"/>
      <c r="Q9" s="169"/>
      <c r="R9" s="170"/>
      <c r="S9" s="185" t="s">
        <v>25</v>
      </c>
    </row>
    <row r="10" spans="1:19" ht="20.25" customHeight="1" x14ac:dyDescent="0.2">
      <c r="A10" s="172"/>
      <c r="B10" s="183"/>
      <c r="C10" s="183"/>
      <c r="D10" s="183"/>
      <c r="E10" s="174"/>
      <c r="F10" s="174"/>
      <c r="G10" s="174"/>
      <c r="H10" s="180"/>
      <c r="I10" s="180"/>
      <c r="J10" s="177"/>
      <c r="K10" s="177"/>
      <c r="L10" s="191"/>
      <c r="M10" s="167" t="s">
        <v>26</v>
      </c>
      <c r="N10" s="167"/>
      <c r="O10" s="186" t="s">
        <v>27</v>
      </c>
      <c r="P10" s="187"/>
      <c r="Q10" s="188" t="s">
        <v>28</v>
      </c>
      <c r="R10" s="189"/>
      <c r="S10" s="185"/>
    </row>
    <row r="11" spans="1:19" ht="33.75" customHeight="1" x14ac:dyDescent="0.2">
      <c r="A11" s="172"/>
      <c r="B11" s="184"/>
      <c r="C11" s="184"/>
      <c r="D11" s="184"/>
      <c r="E11" s="175"/>
      <c r="F11" s="175"/>
      <c r="G11" s="175"/>
      <c r="H11" s="181"/>
      <c r="I11" s="181"/>
      <c r="J11" s="178"/>
      <c r="K11" s="178"/>
      <c r="L11" s="192"/>
      <c r="M11" s="4" t="s">
        <v>29</v>
      </c>
      <c r="N11" s="4" t="s">
        <v>30</v>
      </c>
      <c r="O11" s="4" t="s">
        <v>29</v>
      </c>
      <c r="P11" s="4" t="s">
        <v>30</v>
      </c>
      <c r="Q11" s="134" t="s">
        <v>31</v>
      </c>
      <c r="R11" s="134" t="s">
        <v>32</v>
      </c>
      <c r="S11" s="185"/>
    </row>
    <row r="12" spans="1:19" x14ac:dyDescent="0.2">
      <c r="A12" s="5" t="s">
        <v>33</v>
      </c>
      <c r="B12" s="6"/>
      <c r="C12" s="136"/>
      <c r="D12" s="136"/>
      <c r="E12" s="7"/>
      <c r="F12" s="7"/>
      <c r="G12" s="7"/>
      <c r="H12" s="7"/>
      <c r="I12" s="7"/>
      <c r="J12" s="7"/>
      <c r="K12" s="7"/>
      <c r="L12" s="7"/>
      <c r="M12" s="7"/>
      <c r="N12" s="7"/>
      <c r="O12" s="7"/>
      <c r="P12" s="7"/>
      <c r="Q12" s="7"/>
      <c r="R12" s="7"/>
      <c r="S12" s="7"/>
    </row>
    <row r="13" spans="1:19" x14ac:dyDescent="0.2">
      <c r="A13" s="8" t="s">
        <v>34</v>
      </c>
      <c r="B13" s="8"/>
      <c r="C13" s="137"/>
      <c r="D13" s="137"/>
      <c r="E13" s="9">
        <v>0</v>
      </c>
      <c r="F13" s="9">
        <v>0</v>
      </c>
      <c r="G13" s="9">
        <v>0</v>
      </c>
      <c r="H13" s="9">
        <v>0</v>
      </c>
      <c r="I13" s="9">
        <v>0</v>
      </c>
      <c r="J13" s="9">
        <v>0</v>
      </c>
      <c r="K13" s="9">
        <v>0</v>
      </c>
      <c r="L13" s="10">
        <f t="shared" ref="L13:L14" si="0">SUM(E13:K13)*D13</f>
        <v>0</v>
      </c>
      <c r="M13" s="10">
        <f>I13*D13</f>
        <v>0</v>
      </c>
      <c r="N13" s="10">
        <f>H13*D13</f>
        <v>0</v>
      </c>
      <c r="O13" s="9">
        <f t="shared" ref="O13:O22" si="1">J13*D13</f>
        <v>0</v>
      </c>
      <c r="P13" s="9">
        <f t="shared" ref="P13:P22" si="2">K13*D13</f>
        <v>0</v>
      </c>
      <c r="Q13" s="10">
        <f>(E13+F13)*D13</f>
        <v>0</v>
      </c>
      <c r="R13" s="10">
        <f>G13*D13</f>
        <v>0</v>
      </c>
      <c r="S13" s="10">
        <f>SUM(N13:R13)</f>
        <v>0</v>
      </c>
    </row>
    <row r="14" spans="1:19" x14ac:dyDescent="0.2">
      <c r="A14" s="8" t="s">
        <v>35</v>
      </c>
      <c r="B14" s="8"/>
      <c r="C14" s="137"/>
      <c r="D14" s="137"/>
      <c r="E14" s="9">
        <v>0</v>
      </c>
      <c r="F14" s="9">
        <v>0</v>
      </c>
      <c r="G14" s="9">
        <v>0</v>
      </c>
      <c r="H14" s="9">
        <v>0</v>
      </c>
      <c r="I14" s="9">
        <v>0</v>
      </c>
      <c r="J14" s="9">
        <v>0</v>
      </c>
      <c r="K14" s="9">
        <v>0</v>
      </c>
      <c r="L14" s="10">
        <f t="shared" si="0"/>
        <v>0</v>
      </c>
      <c r="M14" s="10">
        <f t="shared" ref="M14:M42" si="3">I14*D14</f>
        <v>0</v>
      </c>
      <c r="N14" s="10">
        <f t="shared" ref="N14:N42" si="4">H14*D14</f>
        <v>0</v>
      </c>
      <c r="O14" s="9">
        <f t="shared" si="1"/>
        <v>0</v>
      </c>
      <c r="P14" s="9">
        <f t="shared" si="2"/>
        <v>0</v>
      </c>
      <c r="Q14" s="10">
        <f t="shared" ref="Q14:Q42" si="5">(E14+F14)*D14</f>
        <v>0</v>
      </c>
      <c r="R14" s="10">
        <f t="shared" ref="R14:R42" si="6">G14*D14</f>
        <v>0</v>
      </c>
      <c r="S14" s="10">
        <f t="shared" ref="S14:S22" si="7">SUM(N14:R14)</f>
        <v>0</v>
      </c>
    </row>
    <row r="15" spans="1:19" x14ac:dyDescent="0.2">
      <c r="A15" s="8" t="s">
        <v>36</v>
      </c>
      <c r="B15" s="8"/>
      <c r="C15" s="137"/>
      <c r="D15" s="137"/>
      <c r="E15" s="9">
        <v>0</v>
      </c>
      <c r="F15" s="9">
        <v>0</v>
      </c>
      <c r="G15" s="9">
        <v>0</v>
      </c>
      <c r="H15" s="9">
        <v>0</v>
      </c>
      <c r="I15" s="9">
        <v>0</v>
      </c>
      <c r="J15" s="9">
        <v>0</v>
      </c>
      <c r="K15" s="9">
        <v>0</v>
      </c>
      <c r="L15" s="10">
        <f>SUM(E15:K15)*D15</f>
        <v>0</v>
      </c>
      <c r="M15" s="10">
        <f t="shared" si="3"/>
        <v>0</v>
      </c>
      <c r="N15" s="10">
        <f t="shared" si="4"/>
        <v>0</v>
      </c>
      <c r="O15" s="9">
        <f t="shared" si="1"/>
        <v>0</v>
      </c>
      <c r="P15" s="9">
        <f t="shared" si="2"/>
        <v>0</v>
      </c>
      <c r="Q15" s="10">
        <f t="shared" si="5"/>
        <v>0</v>
      </c>
      <c r="R15" s="10">
        <f t="shared" si="6"/>
        <v>0</v>
      </c>
      <c r="S15" s="10">
        <f t="shared" si="7"/>
        <v>0</v>
      </c>
    </row>
    <row r="16" spans="1:19" x14ac:dyDescent="0.2">
      <c r="A16" s="148" t="s">
        <v>172</v>
      </c>
      <c r="B16" s="8"/>
      <c r="C16" s="153"/>
      <c r="D16" s="153"/>
      <c r="E16" s="9">
        <v>0</v>
      </c>
      <c r="F16" s="9">
        <v>0</v>
      </c>
      <c r="G16" s="9">
        <v>0</v>
      </c>
      <c r="H16" s="9">
        <v>0</v>
      </c>
      <c r="I16" s="9">
        <v>0</v>
      </c>
      <c r="J16" s="9">
        <v>0</v>
      </c>
      <c r="K16" s="9">
        <v>0</v>
      </c>
      <c r="L16" s="10">
        <f t="shared" ref="L16:L42" si="8">SUM(E16:K16)*D16</f>
        <v>0</v>
      </c>
      <c r="M16" s="10">
        <f t="shared" si="3"/>
        <v>0</v>
      </c>
      <c r="N16" s="10">
        <f t="shared" si="4"/>
        <v>0</v>
      </c>
      <c r="O16" s="9">
        <f t="shared" si="1"/>
        <v>0</v>
      </c>
      <c r="P16" s="9">
        <f t="shared" si="2"/>
        <v>0</v>
      </c>
      <c r="Q16" s="10">
        <f t="shared" si="5"/>
        <v>0</v>
      </c>
      <c r="R16" s="10">
        <f t="shared" si="6"/>
        <v>0</v>
      </c>
      <c r="S16" s="10">
        <f t="shared" si="7"/>
        <v>0</v>
      </c>
    </row>
    <row r="17" spans="1:33" x14ac:dyDescent="0.2">
      <c r="A17" s="8"/>
      <c r="B17" s="8"/>
      <c r="C17" s="137"/>
      <c r="D17" s="137"/>
      <c r="E17" s="9">
        <v>0</v>
      </c>
      <c r="F17" s="9">
        <v>0</v>
      </c>
      <c r="G17" s="9">
        <v>0</v>
      </c>
      <c r="H17" s="9">
        <v>0</v>
      </c>
      <c r="I17" s="9">
        <v>0</v>
      </c>
      <c r="J17" s="9">
        <v>0</v>
      </c>
      <c r="K17" s="9">
        <v>0</v>
      </c>
      <c r="L17" s="10">
        <f t="shared" si="8"/>
        <v>0</v>
      </c>
      <c r="M17" s="10">
        <f t="shared" si="3"/>
        <v>0</v>
      </c>
      <c r="N17" s="10">
        <f t="shared" si="4"/>
        <v>0</v>
      </c>
      <c r="O17" s="9">
        <f t="shared" si="1"/>
        <v>0</v>
      </c>
      <c r="P17" s="9">
        <f t="shared" si="2"/>
        <v>0</v>
      </c>
      <c r="Q17" s="10">
        <f t="shared" si="5"/>
        <v>0</v>
      </c>
      <c r="R17" s="10">
        <f t="shared" si="6"/>
        <v>0</v>
      </c>
      <c r="S17" s="10">
        <f t="shared" si="7"/>
        <v>0</v>
      </c>
    </row>
    <row r="18" spans="1:33" x14ac:dyDescent="0.2">
      <c r="A18" s="8"/>
      <c r="B18" s="8"/>
      <c r="C18" s="137"/>
      <c r="D18" s="137"/>
      <c r="E18" s="9">
        <v>0</v>
      </c>
      <c r="F18" s="9">
        <v>0</v>
      </c>
      <c r="G18" s="9">
        <v>0</v>
      </c>
      <c r="H18" s="9">
        <v>0</v>
      </c>
      <c r="I18" s="9">
        <v>0</v>
      </c>
      <c r="J18" s="9">
        <v>0</v>
      </c>
      <c r="K18" s="9">
        <v>0</v>
      </c>
      <c r="L18" s="10">
        <f t="shared" si="8"/>
        <v>0</v>
      </c>
      <c r="M18" s="10">
        <f t="shared" si="3"/>
        <v>0</v>
      </c>
      <c r="N18" s="10">
        <f t="shared" si="4"/>
        <v>0</v>
      </c>
      <c r="O18" s="9">
        <f t="shared" si="1"/>
        <v>0</v>
      </c>
      <c r="P18" s="9">
        <f t="shared" si="2"/>
        <v>0</v>
      </c>
      <c r="Q18" s="10">
        <f t="shared" si="5"/>
        <v>0</v>
      </c>
      <c r="R18" s="10">
        <f t="shared" si="6"/>
        <v>0</v>
      </c>
      <c r="S18" s="10">
        <f t="shared" si="7"/>
        <v>0</v>
      </c>
      <c r="V18" s="129"/>
      <c r="W18" s="49"/>
      <c r="X18" s="49"/>
      <c r="Y18" s="49"/>
      <c r="Z18" s="49"/>
      <c r="AA18" s="49"/>
      <c r="AB18" s="49"/>
      <c r="AC18" s="49"/>
      <c r="AD18" s="49"/>
      <c r="AE18" s="49"/>
      <c r="AF18" s="49"/>
      <c r="AG18" s="49"/>
    </row>
    <row r="19" spans="1:33" x14ac:dyDescent="0.2">
      <c r="A19" s="8"/>
      <c r="B19" s="8"/>
      <c r="C19" s="137"/>
      <c r="D19" s="137"/>
      <c r="E19" s="9">
        <v>0</v>
      </c>
      <c r="F19" s="9">
        <v>0</v>
      </c>
      <c r="G19" s="9">
        <v>0</v>
      </c>
      <c r="H19" s="9">
        <v>0</v>
      </c>
      <c r="I19" s="9">
        <v>0</v>
      </c>
      <c r="J19" s="9">
        <v>0</v>
      </c>
      <c r="K19" s="9">
        <v>0</v>
      </c>
      <c r="L19" s="10">
        <f t="shared" si="8"/>
        <v>0</v>
      </c>
      <c r="M19" s="10">
        <f t="shared" si="3"/>
        <v>0</v>
      </c>
      <c r="N19" s="10">
        <f t="shared" si="4"/>
        <v>0</v>
      </c>
      <c r="O19" s="9">
        <f t="shared" si="1"/>
        <v>0</v>
      </c>
      <c r="P19" s="9">
        <f t="shared" si="2"/>
        <v>0</v>
      </c>
      <c r="Q19" s="10">
        <f t="shared" si="5"/>
        <v>0</v>
      </c>
      <c r="R19" s="10">
        <f t="shared" si="6"/>
        <v>0</v>
      </c>
      <c r="S19" s="10">
        <f t="shared" si="7"/>
        <v>0</v>
      </c>
      <c r="V19" s="49"/>
      <c r="W19" s="49"/>
      <c r="X19" s="49"/>
      <c r="Y19" s="49"/>
      <c r="Z19" s="49"/>
      <c r="AA19" s="49"/>
      <c r="AB19" s="49"/>
      <c r="AC19" s="49"/>
      <c r="AD19" s="49"/>
      <c r="AE19" s="49"/>
      <c r="AF19" s="49"/>
      <c r="AG19" s="49"/>
    </row>
    <row r="20" spans="1:33" x14ac:dyDescent="0.2">
      <c r="A20" s="8"/>
      <c r="B20" s="8"/>
      <c r="C20" s="137"/>
      <c r="D20" s="137"/>
      <c r="E20" s="9">
        <v>0</v>
      </c>
      <c r="F20" s="9">
        <v>0</v>
      </c>
      <c r="G20" s="9">
        <v>0</v>
      </c>
      <c r="H20" s="9">
        <v>0</v>
      </c>
      <c r="I20" s="9">
        <v>0</v>
      </c>
      <c r="J20" s="9">
        <v>0</v>
      </c>
      <c r="K20" s="9">
        <v>0</v>
      </c>
      <c r="L20" s="10">
        <f t="shared" si="8"/>
        <v>0</v>
      </c>
      <c r="M20" s="10">
        <f t="shared" si="3"/>
        <v>0</v>
      </c>
      <c r="N20" s="10">
        <f t="shared" si="4"/>
        <v>0</v>
      </c>
      <c r="O20" s="9">
        <f t="shared" si="1"/>
        <v>0</v>
      </c>
      <c r="P20" s="9">
        <f t="shared" si="2"/>
        <v>0</v>
      </c>
      <c r="Q20" s="10">
        <f t="shared" si="5"/>
        <v>0</v>
      </c>
      <c r="R20" s="10">
        <f t="shared" si="6"/>
        <v>0</v>
      </c>
      <c r="S20" s="10">
        <f t="shared" si="7"/>
        <v>0</v>
      </c>
    </row>
    <row r="21" spans="1:33" x14ac:dyDescent="0.2">
      <c r="A21" s="8"/>
      <c r="B21" s="8"/>
      <c r="C21" s="137"/>
      <c r="D21" s="137"/>
      <c r="E21" s="9">
        <v>0</v>
      </c>
      <c r="F21" s="9">
        <v>0</v>
      </c>
      <c r="G21" s="9">
        <v>0</v>
      </c>
      <c r="H21" s="9">
        <v>0</v>
      </c>
      <c r="I21" s="9">
        <v>0</v>
      </c>
      <c r="J21" s="9">
        <v>0</v>
      </c>
      <c r="K21" s="9">
        <v>0</v>
      </c>
      <c r="L21" s="10">
        <f t="shared" si="8"/>
        <v>0</v>
      </c>
      <c r="M21" s="10">
        <f t="shared" si="3"/>
        <v>0</v>
      </c>
      <c r="N21" s="10">
        <f t="shared" si="4"/>
        <v>0</v>
      </c>
      <c r="O21" s="9">
        <f t="shared" si="1"/>
        <v>0</v>
      </c>
      <c r="P21" s="9">
        <f t="shared" si="2"/>
        <v>0</v>
      </c>
      <c r="Q21" s="10">
        <f t="shared" si="5"/>
        <v>0</v>
      </c>
      <c r="R21" s="10">
        <f t="shared" si="6"/>
        <v>0</v>
      </c>
      <c r="S21" s="10">
        <f t="shared" si="7"/>
        <v>0</v>
      </c>
    </row>
    <row r="22" spans="1:33" x14ac:dyDescent="0.2">
      <c r="A22" s="8"/>
      <c r="B22" s="8"/>
      <c r="C22" s="137"/>
      <c r="D22" s="137"/>
      <c r="E22" s="9">
        <v>0</v>
      </c>
      <c r="F22" s="9">
        <v>0</v>
      </c>
      <c r="G22" s="9">
        <v>0</v>
      </c>
      <c r="H22" s="9">
        <v>0</v>
      </c>
      <c r="I22" s="9">
        <v>0</v>
      </c>
      <c r="J22" s="9">
        <v>0</v>
      </c>
      <c r="K22" s="9">
        <v>0</v>
      </c>
      <c r="L22" s="10">
        <f t="shared" si="8"/>
        <v>0</v>
      </c>
      <c r="M22" s="10">
        <f t="shared" si="3"/>
        <v>0</v>
      </c>
      <c r="N22" s="10">
        <f t="shared" si="4"/>
        <v>0</v>
      </c>
      <c r="O22" s="9">
        <f t="shared" si="1"/>
        <v>0</v>
      </c>
      <c r="P22" s="9">
        <f t="shared" si="2"/>
        <v>0</v>
      </c>
      <c r="Q22" s="10">
        <f t="shared" si="5"/>
        <v>0</v>
      </c>
      <c r="R22" s="10">
        <f t="shared" si="6"/>
        <v>0</v>
      </c>
      <c r="S22" s="10">
        <f t="shared" si="7"/>
        <v>0</v>
      </c>
    </row>
    <row r="23" spans="1:33" x14ac:dyDescent="0.2">
      <c r="A23" s="11" t="s">
        <v>37</v>
      </c>
      <c r="B23" s="11"/>
      <c r="C23" s="136"/>
      <c r="D23" s="136"/>
      <c r="E23" s="12"/>
      <c r="F23" s="12"/>
      <c r="G23" s="12"/>
      <c r="H23" s="12"/>
      <c r="I23" s="12"/>
      <c r="J23" s="12"/>
      <c r="K23" s="12"/>
      <c r="L23" s="12"/>
      <c r="M23" s="12"/>
      <c r="N23" s="12"/>
      <c r="O23" s="12"/>
      <c r="P23" s="12"/>
      <c r="Q23" s="12"/>
      <c r="R23" s="12"/>
      <c r="S23" s="12"/>
    </row>
    <row r="24" spans="1:33" x14ac:dyDescent="0.2">
      <c r="A24" s="8"/>
      <c r="B24" s="8"/>
      <c r="C24" s="137"/>
      <c r="D24" s="137"/>
      <c r="E24" s="9">
        <v>0</v>
      </c>
      <c r="F24" s="9">
        <v>0</v>
      </c>
      <c r="G24" s="9">
        <v>0</v>
      </c>
      <c r="H24" s="9">
        <v>0</v>
      </c>
      <c r="I24" s="9">
        <v>0</v>
      </c>
      <c r="J24" s="9">
        <v>0</v>
      </c>
      <c r="K24" s="9">
        <v>0</v>
      </c>
      <c r="L24" s="10">
        <f t="shared" si="8"/>
        <v>0</v>
      </c>
      <c r="M24" s="10">
        <f t="shared" si="3"/>
        <v>0</v>
      </c>
      <c r="N24" s="10">
        <f t="shared" si="4"/>
        <v>0</v>
      </c>
      <c r="O24" s="9">
        <f>J24*D24</f>
        <v>0</v>
      </c>
      <c r="P24" s="9">
        <f>K24*D24</f>
        <v>0</v>
      </c>
      <c r="Q24" s="10">
        <f t="shared" si="5"/>
        <v>0</v>
      </c>
      <c r="R24" s="10">
        <f t="shared" si="6"/>
        <v>0</v>
      </c>
      <c r="S24" s="10">
        <f>SUM(N24:R24)</f>
        <v>0</v>
      </c>
    </row>
    <row r="25" spans="1:33" x14ac:dyDescent="0.2">
      <c r="A25" s="8"/>
      <c r="B25" s="8"/>
      <c r="C25" s="137"/>
      <c r="D25" s="137"/>
      <c r="E25" s="9">
        <v>0</v>
      </c>
      <c r="F25" s="9">
        <v>0</v>
      </c>
      <c r="G25" s="9">
        <v>0</v>
      </c>
      <c r="H25" s="9">
        <v>0</v>
      </c>
      <c r="I25" s="9">
        <v>0</v>
      </c>
      <c r="J25" s="9">
        <v>0</v>
      </c>
      <c r="K25" s="9">
        <v>0</v>
      </c>
      <c r="L25" s="10">
        <f t="shared" si="8"/>
        <v>0</v>
      </c>
      <c r="M25" s="10">
        <f t="shared" si="3"/>
        <v>0</v>
      </c>
      <c r="N25" s="10">
        <f t="shared" si="4"/>
        <v>0</v>
      </c>
      <c r="O25" s="9">
        <f>J25*D25</f>
        <v>0</v>
      </c>
      <c r="P25" s="9">
        <f>K25*D25</f>
        <v>0</v>
      </c>
      <c r="Q25" s="10">
        <f t="shared" si="5"/>
        <v>0</v>
      </c>
      <c r="R25" s="10">
        <f t="shared" si="6"/>
        <v>0</v>
      </c>
      <c r="S25" s="10">
        <f>SUM(N25:R25)</f>
        <v>0</v>
      </c>
    </row>
    <row r="26" spans="1:33" x14ac:dyDescent="0.2">
      <c r="A26" s="8"/>
      <c r="B26" s="8"/>
      <c r="C26" s="137"/>
      <c r="D26" s="137"/>
      <c r="E26" s="9">
        <v>0</v>
      </c>
      <c r="F26" s="9">
        <v>0</v>
      </c>
      <c r="G26" s="9">
        <v>0</v>
      </c>
      <c r="H26" s="9">
        <v>0</v>
      </c>
      <c r="I26" s="9">
        <v>0</v>
      </c>
      <c r="J26" s="9">
        <v>0</v>
      </c>
      <c r="K26" s="9">
        <v>0</v>
      </c>
      <c r="L26" s="10">
        <f t="shared" si="8"/>
        <v>0</v>
      </c>
      <c r="M26" s="10">
        <f t="shared" si="3"/>
        <v>0</v>
      </c>
      <c r="N26" s="10">
        <f t="shared" si="4"/>
        <v>0</v>
      </c>
      <c r="O26" s="9">
        <f>J26*D26</f>
        <v>0</v>
      </c>
      <c r="P26" s="9">
        <f>K26*D26</f>
        <v>0</v>
      </c>
      <c r="Q26" s="10">
        <f t="shared" si="5"/>
        <v>0</v>
      </c>
      <c r="R26" s="10">
        <f t="shared" si="6"/>
        <v>0</v>
      </c>
      <c r="S26" s="10">
        <f>SUM(N26:R26)</f>
        <v>0</v>
      </c>
    </row>
    <row r="27" spans="1:33" x14ac:dyDescent="0.2">
      <c r="A27" s="8"/>
      <c r="B27" s="8"/>
      <c r="C27" s="137"/>
      <c r="D27" s="137"/>
      <c r="E27" s="9">
        <v>0</v>
      </c>
      <c r="F27" s="9">
        <v>0</v>
      </c>
      <c r="G27" s="9">
        <v>0</v>
      </c>
      <c r="H27" s="9">
        <v>0</v>
      </c>
      <c r="I27" s="9">
        <v>0</v>
      </c>
      <c r="J27" s="9">
        <v>0</v>
      </c>
      <c r="K27" s="9">
        <v>0</v>
      </c>
      <c r="L27" s="10">
        <f t="shared" si="8"/>
        <v>0</v>
      </c>
      <c r="M27" s="10">
        <f t="shared" si="3"/>
        <v>0</v>
      </c>
      <c r="N27" s="10">
        <f t="shared" si="4"/>
        <v>0</v>
      </c>
      <c r="O27" s="9">
        <f>J27*D27</f>
        <v>0</v>
      </c>
      <c r="P27" s="9">
        <f>K27*D27</f>
        <v>0</v>
      </c>
      <c r="Q27" s="10">
        <f t="shared" si="5"/>
        <v>0</v>
      </c>
      <c r="R27" s="10">
        <f t="shared" si="6"/>
        <v>0</v>
      </c>
      <c r="S27" s="10">
        <f>SUM(N27:R27)</f>
        <v>0</v>
      </c>
    </row>
    <row r="28" spans="1:33" x14ac:dyDescent="0.2">
      <c r="A28" s="11" t="s">
        <v>38</v>
      </c>
      <c r="B28" s="11"/>
      <c r="C28" s="136"/>
      <c r="D28" s="136"/>
      <c r="E28" s="12"/>
      <c r="F28" s="12"/>
      <c r="G28" s="12"/>
      <c r="H28" s="12"/>
      <c r="I28" s="12"/>
      <c r="J28" s="12"/>
      <c r="K28" s="12"/>
      <c r="L28" s="12"/>
      <c r="M28" s="12"/>
      <c r="N28" s="12"/>
      <c r="O28" s="12"/>
      <c r="P28" s="12"/>
      <c r="Q28" s="12"/>
      <c r="R28" s="12"/>
      <c r="S28" s="12"/>
    </row>
    <row r="29" spans="1:33" x14ac:dyDescent="0.2">
      <c r="A29" s="8"/>
      <c r="B29" s="8"/>
      <c r="C29" s="137"/>
      <c r="D29" s="137"/>
      <c r="E29" s="9">
        <v>0</v>
      </c>
      <c r="F29" s="9">
        <v>0</v>
      </c>
      <c r="G29" s="9">
        <v>0</v>
      </c>
      <c r="H29" s="9">
        <v>0</v>
      </c>
      <c r="I29" s="9">
        <v>0</v>
      </c>
      <c r="J29" s="9">
        <v>0</v>
      </c>
      <c r="K29" s="9">
        <v>0</v>
      </c>
      <c r="L29" s="10">
        <f t="shared" si="8"/>
        <v>0</v>
      </c>
      <c r="M29" s="10">
        <f t="shared" si="3"/>
        <v>0</v>
      </c>
      <c r="N29" s="10">
        <f t="shared" si="4"/>
        <v>0</v>
      </c>
      <c r="O29" s="9">
        <f>J29*D29</f>
        <v>0</v>
      </c>
      <c r="P29" s="9">
        <f>K29*D29</f>
        <v>0</v>
      </c>
      <c r="Q29" s="10">
        <f t="shared" si="5"/>
        <v>0</v>
      </c>
      <c r="R29" s="10">
        <f t="shared" si="6"/>
        <v>0</v>
      </c>
      <c r="S29" s="10">
        <f>SUM(N29:R29)</f>
        <v>0</v>
      </c>
    </row>
    <row r="30" spans="1:33" x14ac:dyDescent="0.2">
      <c r="A30" s="8"/>
      <c r="B30" s="8"/>
      <c r="C30" s="137"/>
      <c r="D30" s="137"/>
      <c r="E30" s="9">
        <v>0</v>
      </c>
      <c r="F30" s="9">
        <v>0</v>
      </c>
      <c r="G30" s="9">
        <v>0</v>
      </c>
      <c r="H30" s="9">
        <v>0</v>
      </c>
      <c r="I30" s="9">
        <v>0</v>
      </c>
      <c r="J30" s="9">
        <v>0</v>
      </c>
      <c r="K30" s="9">
        <v>0</v>
      </c>
      <c r="L30" s="10">
        <f t="shared" si="8"/>
        <v>0</v>
      </c>
      <c r="M30" s="10">
        <f t="shared" si="3"/>
        <v>0</v>
      </c>
      <c r="N30" s="10">
        <f t="shared" si="4"/>
        <v>0</v>
      </c>
      <c r="O30" s="9">
        <f>J30*D30</f>
        <v>0</v>
      </c>
      <c r="P30" s="9">
        <f>K30*D30</f>
        <v>0</v>
      </c>
      <c r="Q30" s="10">
        <f t="shared" si="5"/>
        <v>0</v>
      </c>
      <c r="R30" s="10">
        <f t="shared" si="6"/>
        <v>0</v>
      </c>
      <c r="S30" s="10">
        <f>SUM(N30:R30)</f>
        <v>0</v>
      </c>
    </row>
    <row r="31" spans="1:33" x14ac:dyDescent="0.2">
      <c r="A31" s="8"/>
      <c r="B31" s="8"/>
      <c r="C31" s="137"/>
      <c r="D31" s="137"/>
      <c r="E31" s="9">
        <v>0</v>
      </c>
      <c r="F31" s="9">
        <v>0</v>
      </c>
      <c r="G31" s="9">
        <v>0</v>
      </c>
      <c r="H31" s="9">
        <v>0</v>
      </c>
      <c r="I31" s="9">
        <v>0</v>
      </c>
      <c r="J31" s="9">
        <v>0</v>
      </c>
      <c r="K31" s="9">
        <v>0</v>
      </c>
      <c r="L31" s="10">
        <f t="shared" si="8"/>
        <v>0</v>
      </c>
      <c r="M31" s="10">
        <f t="shared" si="3"/>
        <v>0</v>
      </c>
      <c r="N31" s="10">
        <f t="shared" si="4"/>
        <v>0</v>
      </c>
      <c r="O31" s="9">
        <f>J31*D31</f>
        <v>0</v>
      </c>
      <c r="P31" s="9">
        <f>K31*D31</f>
        <v>0</v>
      </c>
      <c r="Q31" s="10">
        <f t="shared" si="5"/>
        <v>0</v>
      </c>
      <c r="R31" s="10">
        <f t="shared" si="6"/>
        <v>0</v>
      </c>
      <c r="S31" s="10">
        <f>SUM(N31:R31)</f>
        <v>0</v>
      </c>
    </row>
    <row r="32" spans="1:33" x14ac:dyDescent="0.2">
      <c r="A32" s="8"/>
      <c r="B32" s="8"/>
      <c r="C32" s="137"/>
      <c r="D32" s="137"/>
      <c r="E32" s="9">
        <v>0</v>
      </c>
      <c r="F32" s="9">
        <v>0</v>
      </c>
      <c r="G32" s="9">
        <v>0</v>
      </c>
      <c r="H32" s="9">
        <v>0</v>
      </c>
      <c r="I32" s="9">
        <v>0</v>
      </c>
      <c r="J32" s="9">
        <v>0</v>
      </c>
      <c r="K32" s="9">
        <v>0</v>
      </c>
      <c r="L32" s="10">
        <f t="shared" si="8"/>
        <v>0</v>
      </c>
      <c r="M32" s="10">
        <f t="shared" si="3"/>
        <v>0</v>
      </c>
      <c r="N32" s="10">
        <f t="shared" si="4"/>
        <v>0</v>
      </c>
      <c r="O32" s="9">
        <f>J32*D32</f>
        <v>0</v>
      </c>
      <c r="P32" s="9">
        <f>K32*D32</f>
        <v>0</v>
      </c>
      <c r="Q32" s="10">
        <f t="shared" si="5"/>
        <v>0</v>
      </c>
      <c r="R32" s="10">
        <f t="shared" si="6"/>
        <v>0</v>
      </c>
      <c r="S32" s="10">
        <f>SUM(N32:R32)</f>
        <v>0</v>
      </c>
    </row>
    <row r="33" spans="1:19" x14ac:dyDescent="0.2">
      <c r="A33" s="11" t="s">
        <v>39</v>
      </c>
      <c r="B33" s="11"/>
      <c r="C33" s="136"/>
      <c r="D33" s="136"/>
      <c r="E33" s="12"/>
      <c r="F33" s="12"/>
      <c r="G33" s="12"/>
      <c r="H33" s="12"/>
      <c r="I33" s="12"/>
      <c r="J33" s="12"/>
      <c r="K33" s="12"/>
      <c r="L33" s="12"/>
      <c r="M33" s="12"/>
      <c r="N33" s="12"/>
      <c r="O33" s="12"/>
      <c r="P33" s="12"/>
      <c r="Q33" s="12"/>
      <c r="R33" s="12"/>
      <c r="S33" s="12"/>
    </row>
    <row r="34" spans="1:19" x14ac:dyDescent="0.2">
      <c r="A34" s="8"/>
      <c r="B34" s="8"/>
      <c r="C34" s="137"/>
      <c r="D34" s="137"/>
      <c r="E34" s="9">
        <v>0</v>
      </c>
      <c r="F34" s="9">
        <v>0</v>
      </c>
      <c r="G34" s="9">
        <v>0</v>
      </c>
      <c r="H34" s="9">
        <v>0</v>
      </c>
      <c r="I34" s="9">
        <v>0</v>
      </c>
      <c r="J34" s="9">
        <v>0</v>
      </c>
      <c r="K34" s="9">
        <v>0</v>
      </c>
      <c r="L34" s="10">
        <f t="shared" si="8"/>
        <v>0</v>
      </c>
      <c r="M34" s="10">
        <f t="shared" si="3"/>
        <v>0</v>
      </c>
      <c r="N34" s="10">
        <f t="shared" si="4"/>
        <v>0</v>
      </c>
      <c r="O34" s="9">
        <f>J34*D34</f>
        <v>0</v>
      </c>
      <c r="P34" s="9">
        <f>K34*D34</f>
        <v>0</v>
      </c>
      <c r="Q34" s="10">
        <f t="shared" si="5"/>
        <v>0</v>
      </c>
      <c r="R34" s="10">
        <f t="shared" si="6"/>
        <v>0</v>
      </c>
      <c r="S34" s="10">
        <f>SUM(N34:R34)</f>
        <v>0</v>
      </c>
    </row>
    <row r="35" spans="1:19" x14ac:dyDescent="0.2">
      <c r="A35" s="8"/>
      <c r="B35" s="8"/>
      <c r="C35" s="137"/>
      <c r="D35" s="137"/>
      <c r="E35" s="9">
        <v>0</v>
      </c>
      <c r="F35" s="9">
        <v>0</v>
      </c>
      <c r="G35" s="9">
        <v>0</v>
      </c>
      <c r="H35" s="9">
        <v>0</v>
      </c>
      <c r="I35" s="9">
        <v>0</v>
      </c>
      <c r="J35" s="9">
        <v>0</v>
      </c>
      <c r="K35" s="9">
        <v>0</v>
      </c>
      <c r="L35" s="10">
        <f t="shared" si="8"/>
        <v>0</v>
      </c>
      <c r="M35" s="10">
        <f t="shared" si="3"/>
        <v>0</v>
      </c>
      <c r="N35" s="10">
        <f t="shared" si="4"/>
        <v>0</v>
      </c>
      <c r="O35" s="9">
        <f>J35*D35</f>
        <v>0</v>
      </c>
      <c r="P35" s="9">
        <f>K35*D35</f>
        <v>0</v>
      </c>
      <c r="Q35" s="10">
        <f t="shared" si="5"/>
        <v>0</v>
      </c>
      <c r="R35" s="10">
        <f t="shared" si="6"/>
        <v>0</v>
      </c>
      <c r="S35" s="10">
        <f>SUM(N35:R35)</f>
        <v>0</v>
      </c>
    </row>
    <row r="36" spans="1:19" x14ac:dyDescent="0.2">
      <c r="A36" s="8"/>
      <c r="B36" s="8"/>
      <c r="C36" s="137"/>
      <c r="D36" s="137"/>
      <c r="E36" s="9">
        <v>0</v>
      </c>
      <c r="F36" s="9">
        <v>0</v>
      </c>
      <c r="G36" s="9">
        <v>0</v>
      </c>
      <c r="H36" s="9">
        <v>0</v>
      </c>
      <c r="I36" s="9">
        <v>0</v>
      </c>
      <c r="J36" s="9">
        <v>0</v>
      </c>
      <c r="K36" s="9">
        <v>0</v>
      </c>
      <c r="L36" s="10">
        <f t="shared" si="8"/>
        <v>0</v>
      </c>
      <c r="M36" s="10">
        <f t="shared" si="3"/>
        <v>0</v>
      </c>
      <c r="N36" s="10">
        <f t="shared" si="4"/>
        <v>0</v>
      </c>
      <c r="O36" s="9">
        <f>J36*D36</f>
        <v>0</v>
      </c>
      <c r="P36" s="9">
        <f>K36*D36</f>
        <v>0</v>
      </c>
      <c r="Q36" s="10">
        <f t="shared" si="5"/>
        <v>0</v>
      </c>
      <c r="R36" s="10">
        <f t="shared" si="6"/>
        <v>0</v>
      </c>
      <c r="S36" s="10">
        <f>SUM(N36:R36)</f>
        <v>0</v>
      </c>
    </row>
    <row r="37" spans="1:19" x14ac:dyDescent="0.2">
      <c r="A37" s="8"/>
      <c r="B37" s="8"/>
      <c r="C37" s="137"/>
      <c r="D37" s="137"/>
      <c r="E37" s="9">
        <v>0</v>
      </c>
      <c r="F37" s="9">
        <v>0</v>
      </c>
      <c r="G37" s="9">
        <v>0</v>
      </c>
      <c r="H37" s="9">
        <v>0</v>
      </c>
      <c r="I37" s="9">
        <v>0</v>
      </c>
      <c r="J37" s="9">
        <v>0</v>
      </c>
      <c r="K37" s="9">
        <v>0</v>
      </c>
      <c r="L37" s="10">
        <f t="shared" si="8"/>
        <v>0</v>
      </c>
      <c r="M37" s="10">
        <f t="shared" si="3"/>
        <v>0</v>
      </c>
      <c r="N37" s="10">
        <f t="shared" si="4"/>
        <v>0</v>
      </c>
      <c r="O37" s="9">
        <f>J37*D37</f>
        <v>0</v>
      </c>
      <c r="P37" s="9">
        <f>K37*D37</f>
        <v>0</v>
      </c>
      <c r="Q37" s="10">
        <f t="shared" si="5"/>
        <v>0</v>
      </c>
      <c r="R37" s="10">
        <f t="shared" si="6"/>
        <v>0</v>
      </c>
      <c r="S37" s="10">
        <f>SUM(N37:R37)</f>
        <v>0</v>
      </c>
    </row>
    <row r="38" spans="1:19" x14ac:dyDescent="0.2">
      <c r="A38" s="11" t="s">
        <v>40</v>
      </c>
      <c r="B38" s="13"/>
      <c r="C38" s="15"/>
      <c r="D38" s="15"/>
      <c r="E38" s="14"/>
      <c r="F38" s="14"/>
      <c r="G38" s="12"/>
      <c r="H38" s="14"/>
      <c r="I38" s="14"/>
      <c r="J38" s="14"/>
      <c r="K38" s="14"/>
      <c r="L38" s="14"/>
      <c r="M38" s="14"/>
      <c r="N38" s="14"/>
      <c r="O38" s="14"/>
      <c r="P38" s="14"/>
      <c r="Q38" s="14"/>
      <c r="R38" s="14"/>
      <c r="S38" s="16"/>
    </row>
    <row r="39" spans="1:19" x14ac:dyDescent="0.2">
      <c r="A39" s="8"/>
      <c r="B39" s="8"/>
      <c r="C39" s="137"/>
      <c r="D39" s="137"/>
      <c r="E39" s="9">
        <v>0</v>
      </c>
      <c r="F39" s="9">
        <v>0</v>
      </c>
      <c r="G39" s="9">
        <v>0</v>
      </c>
      <c r="H39" s="9">
        <v>0</v>
      </c>
      <c r="I39" s="9">
        <v>0</v>
      </c>
      <c r="J39" s="9">
        <v>0</v>
      </c>
      <c r="K39" s="9">
        <v>0</v>
      </c>
      <c r="L39" s="10">
        <f t="shared" si="8"/>
        <v>0</v>
      </c>
      <c r="M39" s="10">
        <f t="shared" si="3"/>
        <v>0</v>
      </c>
      <c r="N39" s="10">
        <f t="shared" si="4"/>
        <v>0</v>
      </c>
      <c r="O39" s="9">
        <f>J39*D39</f>
        <v>0</v>
      </c>
      <c r="P39" s="9">
        <f>K39*D39</f>
        <v>0</v>
      </c>
      <c r="Q39" s="10">
        <f t="shared" si="5"/>
        <v>0</v>
      </c>
      <c r="R39" s="10">
        <f t="shared" si="6"/>
        <v>0</v>
      </c>
      <c r="S39" s="10">
        <f>SUM(N39:R39)</f>
        <v>0</v>
      </c>
    </row>
    <row r="40" spans="1:19" x14ac:dyDescent="0.2">
      <c r="A40" s="8"/>
      <c r="B40" s="8"/>
      <c r="C40" s="137"/>
      <c r="D40" s="137"/>
      <c r="E40" s="9">
        <v>0</v>
      </c>
      <c r="F40" s="9">
        <v>0</v>
      </c>
      <c r="G40" s="9">
        <v>0</v>
      </c>
      <c r="H40" s="9">
        <v>0</v>
      </c>
      <c r="I40" s="9">
        <v>0</v>
      </c>
      <c r="J40" s="9">
        <v>0</v>
      </c>
      <c r="K40" s="9">
        <v>0</v>
      </c>
      <c r="L40" s="10">
        <f t="shared" si="8"/>
        <v>0</v>
      </c>
      <c r="M40" s="10">
        <f t="shared" si="3"/>
        <v>0</v>
      </c>
      <c r="N40" s="10">
        <f t="shared" si="4"/>
        <v>0</v>
      </c>
      <c r="O40" s="9">
        <f>J40*D40</f>
        <v>0</v>
      </c>
      <c r="P40" s="9">
        <f>K40*D40</f>
        <v>0</v>
      </c>
      <c r="Q40" s="10">
        <f t="shared" si="5"/>
        <v>0</v>
      </c>
      <c r="R40" s="10">
        <f t="shared" si="6"/>
        <v>0</v>
      </c>
      <c r="S40" s="10">
        <f>SUM(N40:R40)</f>
        <v>0</v>
      </c>
    </row>
    <row r="41" spans="1:19" x14ac:dyDescent="0.2">
      <c r="A41" s="8"/>
      <c r="B41" s="8"/>
      <c r="C41" s="137"/>
      <c r="D41" s="137"/>
      <c r="E41" s="9">
        <v>0</v>
      </c>
      <c r="F41" s="9">
        <v>0</v>
      </c>
      <c r="G41" s="9">
        <v>0</v>
      </c>
      <c r="H41" s="9">
        <v>0</v>
      </c>
      <c r="I41" s="9">
        <v>0</v>
      </c>
      <c r="J41" s="9">
        <v>0</v>
      </c>
      <c r="K41" s="9">
        <v>0</v>
      </c>
      <c r="L41" s="10">
        <f t="shared" si="8"/>
        <v>0</v>
      </c>
      <c r="M41" s="10">
        <f t="shared" si="3"/>
        <v>0</v>
      </c>
      <c r="N41" s="10">
        <f t="shared" si="4"/>
        <v>0</v>
      </c>
      <c r="O41" s="9">
        <f>J41*D41</f>
        <v>0</v>
      </c>
      <c r="P41" s="9">
        <f>K41*D41</f>
        <v>0</v>
      </c>
      <c r="Q41" s="10">
        <f t="shared" si="5"/>
        <v>0</v>
      </c>
      <c r="R41" s="10">
        <f t="shared" si="6"/>
        <v>0</v>
      </c>
      <c r="S41" s="10">
        <f>SUM(N41:R41)</f>
        <v>0</v>
      </c>
    </row>
    <row r="42" spans="1:19" x14ac:dyDescent="0.2">
      <c r="A42" s="8"/>
      <c r="B42" s="8"/>
      <c r="C42" s="137"/>
      <c r="D42" s="137"/>
      <c r="E42" s="9">
        <v>0</v>
      </c>
      <c r="F42" s="9">
        <v>0</v>
      </c>
      <c r="G42" s="9">
        <v>0</v>
      </c>
      <c r="H42" s="9">
        <v>0</v>
      </c>
      <c r="I42" s="9">
        <v>0</v>
      </c>
      <c r="J42" s="9">
        <v>0</v>
      </c>
      <c r="K42" s="9">
        <v>0</v>
      </c>
      <c r="L42" s="10">
        <f t="shared" si="8"/>
        <v>0</v>
      </c>
      <c r="M42" s="10">
        <f t="shared" si="3"/>
        <v>0</v>
      </c>
      <c r="N42" s="10">
        <f t="shared" si="4"/>
        <v>0</v>
      </c>
      <c r="O42" s="9">
        <f>J42*D42</f>
        <v>0</v>
      </c>
      <c r="P42" s="9">
        <f>K42*D42</f>
        <v>0</v>
      </c>
      <c r="Q42" s="10">
        <f t="shared" si="5"/>
        <v>0</v>
      </c>
      <c r="R42" s="10">
        <f t="shared" si="6"/>
        <v>0</v>
      </c>
      <c r="S42" s="10">
        <f>SUM(N42:R42)</f>
        <v>0</v>
      </c>
    </row>
    <row r="43" spans="1:19" ht="12" thickBot="1" x14ac:dyDescent="0.25">
      <c r="A43" s="5" t="s">
        <v>41</v>
      </c>
      <c r="B43" s="17"/>
      <c r="C43" s="138"/>
      <c r="D43" s="138"/>
      <c r="E43" s="18"/>
      <c r="F43" s="18"/>
      <c r="G43" s="18"/>
      <c r="H43" s="18"/>
      <c r="I43" s="18"/>
      <c r="J43" s="18"/>
      <c r="K43" s="18"/>
      <c r="L43" s="19">
        <f>SUM(L13:L42)</f>
        <v>0</v>
      </c>
      <c r="M43" s="19">
        <f>SUM(M13:M42)</f>
        <v>0</v>
      </c>
      <c r="N43" s="20">
        <f t="shared" ref="N43:S43" si="9">SUM(N13:N42)</f>
        <v>0</v>
      </c>
      <c r="O43" s="21">
        <f t="shared" si="9"/>
        <v>0</v>
      </c>
      <c r="P43" s="21">
        <f t="shared" si="9"/>
        <v>0</v>
      </c>
      <c r="Q43" s="21">
        <f t="shared" si="9"/>
        <v>0</v>
      </c>
      <c r="R43" s="21">
        <f t="shared" si="9"/>
        <v>0</v>
      </c>
      <c r="S43" s="19">
        <f t="shared" si="9"/>
        <v>0</v>
      </c>
    </row>
    <row r="44" spans="1:19" ht="67.5" customHeight="1" thickBot="1" x14ac:dyDescent="0.25">
      <c r="A44" s="1"/>
      <c r="B44" s="1"/>
      <c r="C44" s="26"/>
      <c r="D44" s="26"/>
      <c r="L44" s="23"/>
      <c r="M44" s="23"/>
      <c r="N44" s="23"/>
      <c r="O44" s="23"/>
      <c r="P44" s="23"/>
      <c r="Q44" s="23"/>
      <c r="R44" s="24" t="str">
        <f>IF(R43&gt;N43,"Error. Total Pago Adicional Supera Aporte Institucional","Monto Pago Adicional Validado")</f>
        <v>Monto Pago Adicional Validado</v>
      </c>
      <c r="S44" s="24" t="str">
        <f>IF(S43=L43,"Monto Total Validado","Error. Existe Diferencia entre Total y Total Proyecto")</f>
        <v>Monto Total Validado</v>
      </c>
    </row>
    <row r="45" spans="1:19" s="152" customFormat="1" ht="11.25" customHeight="1" x14ac:dyDescent="0.2">
      <c r="A45" s="171"/>
      <c r="B45" s="171"/>
      <c r="C45" s="171"/>
      <c r="D45" s="171"/>
      <c r="E45" s="171"/>
      <c r="F45" s="171"/>
      <c r="G45" s="171"/>
      <c r="H45" s="171"/>
      <c r="I45" s="171"/>
      <c r="J45" s="171"/>
      <c r="K45" s="171"/>
      <c r="L45" s="149"/>
      <c r="M45" s="149"/>
      <c r="N45" s="149"/>
      <c r="O45" s="149"/>
      <c r="P45" s="150"/>
      <c r="Q45" s="150"/>
      <c r="R45" s="151"/>
      <c r="S45" s="151"/>
    </row>
    <row r="46" spans="1:19" s="152" customFormat="1" x14ac:dyDescent="0.2">
      <c r="A46" s="171"/>
      <c r="B46" s="171"/>
      <c r="C46" s="171"/>
      <c r="D46" s="171"/>
      <c r="E46" s="171"/>
      <c r="F46" s="171"/>
      <c r="G46" s="171"/>
      <c r="H46" s="171"/>
      <c r="I46" s="171"/>
      <c r="J46" s="171"/>
      <c r="K46" s="171"/>
      <c r="L46" s="149"/>
      <c r="M46" s="149"/>
      <c r="N46" s="149"/>
      <c r="O46" s="149"/>
      <c r="P46" s="150"/>
      <c r="Q46" s="150"/>
      <c r="R46" s="151"/>
      <c r="S46" s="151"/>
    </row>
    <row r="47" spans="1:19" x14ac:dyDescent="0.2">
      <c r="A47" s="1" t="s">
        <v>42</v>
      </c>
      <c r="B47" s="1"/>
      <c r="C47" s="26"/>
      <c r="D47" s="26"/>
      <c r="L47" s="23"/>
      <c r="M47" s="23"/>
      <c r="N47" s="23"/>
      <c r="O47" s="23"/>
      <c r="P47" s="23"/>
      <c r="Q47" s="23"/>
      <c r="R47" s="25"/>
      <c r="S47" s="23"/>
    </row>
    <row r="48" spans="1:19" x14ac:dyDescent="0.2">
      <c r="A48" s="3" t="s">
        <v>43</v>
      </c>
      <c r="B48" s="1"/>
      <c r="C48" s="26"/>
      <c r="D48" s="26"/>
      <c r="L48" s="23"/>
      <c r="M48" s="23"/>
      <c r="N48" s="23"/>
      <c r="O48" s="23"/>
      <c r="P48" s="23"/>
      <c r="Q48" s="23"/>
      <c r="R48" s="25"/>
      <c r="S48" s="23"/>
    </row>
    <row r="49" spans="1:19" x14ac:dyDescent="0.2">
      <c r="A49" s="28" t="s">
        <v>44</v>
      </c>
      <c r="B49" s="1"/>
      <c r="C49" s="26"/>
      <c r="D49" s="26"/>
      <c r="L49" s="23"/>
      <c r="M49" s="23"/>
      <c r="N49" s="23"/>
      <c r="O49" s="23"/>
      <c r="P49" s="23"/>
      <c r="Q49" s="23"/>
      <c r="R49" s="25"/>
      <c r="S49" s="23"/>
    </row>
    <row r="50" spans="1:19" x14ac:dyDescent="0.2">
      <c r="A50" s="28" t="s">
        <v>45</v>
      </c>
      <c r="B50" s="1"/>
      <c r="C50" s="26"/>
      <c r="D50" s="26"/>
      <c r="L50" s="23"/>
      <c r="M50" s="23"/>
      <c r="N50" s="23"/>
      <c r="O50" s="23"/>
      <c r="P50" s="23"/>
      <c r="Q50" s="23"/>
      <c r="R50" s="25"/>
      <c r="S50" s="23"/>
    </row>
    <row r="51" spans="1:19" x14ac:dyDescent="0.2">
      <c r="A51" s="3" t="s">
        <v>46</v>
      </c>
      <c r="B51" s="1"/>
      <c r="C51" s="26"/>
      <c r="D51" s="26"/>
      <c r="L51" s="26"/>
      <c r="M51" s="26"/>
      <c r="N51" s="26"/>
      <c r="O51" s="26"/>
      <c r="P51" s="26"/>
      <c r="Q51" s="26"/>
      <c r="R51" s="27"/>
      <c r="S51" s="26"/>
    </row>
    <row r="52" spans="1:19" ht="58.5" customHeight="1" x14ac:dyDescent="0.2">
      <c r="A52" s="166" t="s">
        <v>47</v>
      </c>
      <c r="B52" s="166"/>
      <c r="C52" s="166"/>
      <c r="D52" s="166"/>
      <c r="E52" s="166"/>
      <c r="F52" s="166"/>
      <c r="L52" s="26"/>
      <c r="M52" s="26"/>
      <c r="N52" s="26"/>
      <c r="O52" s="26"/>
      <c r="P52" s="26"/>
      <c r="Q52" s="26"/>
      <c r="R52" s="27"/>
      <c r="S52" s="26"/>
    </row>
    <row r="53" spans="1:19" x14ac:dyDescent="0.2">
      <c r="A53" s="3" t="s">
        <v>48</v>
      </c>
      <c r="B53" s="1"/>
      <c r="C53" s="26"/>
      <c r="D53" s="26"/>
      <c r="L53" s="26"/>
      <c r="M53" s="26"/>
      <c r="N53" s="26"/>
      <c r="O53" s="26"/>
      <c r="P53" s="26"/>
      <c r="Q53" s="26"/>
      <c r="R53" s="27"/>
      <c r="S53" s="26"/>
    </row>
    <row r="54" spans="1:19" x14ac:dyDescent="0.2">
      <c r="A54" s="28" t="s">
        <v>49</v>
      </c>
      <c r="B54" s="28"/>
      <c r="C54" s="139"/>
      <c r="D54" s="139"/>
    </row>
    <row r="55" spans="1:19" x14ac:dyDescent="0.2">
      <c r="A55" s="28" t="s">
        <v>50</v>
      </c>
      <c r="B55" s="28"/>
      <c r="C55" s="139"/>
      <c r="D55" s="139"/>
    </row>
    <row r="56" spans="1:19" x14ac:dyDescent="0.2">
      <c r="A56" s="28" t="s">
        <v>51</v>
      </c>
      <c r="B56" s="28"/>
      <c r="C56" s="139"/>
      <c r="D56" s="139"/>
    </row>
    <row r="57" spans="1:19" x14ac:dyDescent="0.2">
      <c r="A57" s="28" t="s">
        <v>52</v>
      </c>
      <c r="B57" s="28"/>
      <c r="C57" s="139"/>
      <c r="D57" s="139"/>
    </row>
    <row r="58" spans="1:19" x14ac:dyDescent="0.2">
      <c r="B58" s="28"/>
      <c r="C58" s="139"/>
      <c r="D58" s="139"/>
    </row>
    <row r="59" spans="1:19" x14ac:dyDescent="0.2">
      <c r="A59" s="1"/>
      <c r="B59" s="1"/>
      <c r="C59" s="26"/>
      <c r="D59" s="26"/>
      <c r="L59" s="26"/>
      <c r="M59" s="26"/>
      <c r="N59" s="26"/>
      <c r="O59" s="26"/>
      <c r="P59" s="26"/>
      <c r="Q59" s="26"/>
      <c r="R59" s="26"/>
      <c r="S59" s="26"/>
    </row>
    <row r="60" spans="1:19" x14ac:dyDescent="0.2">
      <c r="A60" s="1" t="s">
        <v>53</v>
      </c>
      <c r="B60" s="1"/>
      <c r="C60" s="26"/>
      <c r="D60" s="26"/>
    </row>
    <row r="61" spans="1:19" x14ac:dyDescent="0.2">
      <c r="A61" s="28" t="s">
        <v>54</v>
      </c>
      <c r="B61" s="28"/>
      <c r="C61" s="139"/>
      <c r="D61" s="139"/>
    </row>
    <row r="62" spans="1:19" x14ac:dyDescent="0.2">
      <c r="A62" s="28" t="s">
        <v>55</v>
      </c>
      <c r="B62" s="28"/>
      <c r="C62" s="139"/>
      <c r="D62" s="139"/>
    </row>
    <row r="63" spans="1:19" x14ac:dyDescent="0.2">
      <c r="A63" s="29" t="s">
        <v>56</v>
      </c>
      <c r="B63" s="29"/>
      <c r="C63" s="140"/>
      <c r="D63" s="140"/>
    </row>
    <row r="64" spans="1:19" x14ac:dyDescent="0.2">
      <c r="A64" s="1" t="s">
        <v>57</v>
      </c>
      <c r="B64" s="1"/>
      <c r="C64" s="26"/>
      <c r="D64" s="26"/>
      <c r="L64" s="26"/>
      <c r="M64" s="26"/>
      <c r="N64" s="26"/>
      <c r="O64" s="26"/>
      <c r="P64" s="26"/>
      <c r="Q64" s="26"/>
      <c r="R64" s="26"/>
      <c r="S64" s="26"/>
    </row>
    <row r="65" spans="1:1" x14ac:dyDescent="0.2">
      <c r="A65" s="128" t="s">
        <v>58</v>
      </c>
    </row>
    <row r="66" spans="1:1" x14ac:dyDescent="0.2">
      <c r="A66" s="3" t="s">
        <v>59</v>
      </c>
    </row>
    <row r="67" spans="1:1" x14ac:dyDescent="0.2">
      <c r="A67" s="3" t="s">
        <v>60</v>
      </c>
    </row>
    <row r="68" spans="1:1" x14ac:dyDescent="0.2">
      <c r="A68" s="3" t="s">
        <v>61</v>
      </c>
    </row>
  </sheetData>
  <sheetProtection insertRows="0" selectLockedCells="1" selectUnlockedCells="1"/>
  <mergeCells count="26">
    <mergeCell ref="S9:S11"/>
    <mergeCell ref="O10:P10"/>
    <mergeCell ref="Q10:R10"/>
    <mergeCell ref="L9:L11"/>
    <mergeCell ref="B1:K1"/>
    <mergeCell ref="B2:K2"/>
    <mergeCell ref="B6:K6"/>
    <mergeCell ref="H9:H11"/>
    <mergeCell ref="E7:G8"/>
    <mergeCell ref="H7:I7"/>
    <mergeCell ref="J7:K7"/>
    <mergeCell ref="A4:G4"/>
    <mergeCell ref="A52:F52"/>
    <mergeCell ref="M10:N10"/>
    <mergeCell ref="M9:R9"/>
    <mergeCell ref="A45:K46"/>
    <mergeCell ref="A9:A11"/>
    <mergeCell ref="F9:F11"/>
    <mergeCell ref="K9:K11"/>
    <mergeCell ref="J9:J11"/>
    <mergeCell ref="I9:I11"/>
    <mergeCell ref="C9:C11"/>
    <mergeCell ref="D9:D11"/>
    <mergeCell ref="B9:B11"/>
    <mergeCell ref="E9:E11"/>
    <mergeCell ref="G9:G11"/>
  </mergeCells>
  <conditionalFormatting sqref="R47:R53">
    <cfRule type="cellIs" dxfId="112" priority="116" stopIfTrue="1" operator="equal">
      <formula>"Error incentivo supera aporte institucional"</formula>
    </cfRule>
    <cfRule type="containsText" dxfId="111" priority="117" stopIfTrue="1" operator="containsText" text="&quot;Error incentivo supera aporte institucional&quot;">
      <formula>NOT(ISERROR(SEARCH("""Error incentivo supera aporte institucional""",R47)))</formula>
    </cfRule>
    <cfRule type="containsText" dxfId="110" priority="118" stopIfTrue="1" operator="containsText" text="&quot;Error*&quot;">
      <formula>NOT(ISERROR(SEARCH("""Error*""",R47)))</formula>
    </cfRule>
  </conditionalFormatting>
  <conditionalFormatting sqref="R44:R46">
    <cfRule type="cellIs" dxfId="109" priority="114" stopIfTrue="1" operator="equal">
      <formula>"Error. Total Incentivos Supera Aporte Institucional"</formula>
    </cfRule>
    <cfRule type="cellIs" dxfId="108" priority="115" stopIfTrue="1" operator="equal">
      <formula>"Monto Incentivos Validado"</formula>
    </cfRule>
  </conditionalFormatting>
  <conditionalFormatting sqref="S44:S46">
    <cfRule type="cellIs" dxfId="107" priority="111" stopIfTrue="1" operator="equal">
      <formula>"Monto Total Validado"</formula>
    </cfRule>
    <cfRule type="cellIs" dxfId="106" priority="112" stopIfTrue="1" operator="equal">
      <formula>"Monto Total Validado"</formula>
    </cfRule>
    <cfRule type="cellIs" dxfId="105" priority="113" stopIfTrue="1" operator="equal">
      <formula>"Error. Existe Diferencia entre Total y Total Proyecto"</formula>
    </cfRule>
  </conditionalFormatting>
  <conditionalFormatting sqref="F13:F42">
    <cfRule type="cellIs" dxfId="104" priority="34" operator="greaterThan">
      <formula>2500000</formula>
    </cfRule>
  </conditionalFormatting>
  <conditionalFormatting sqref="G13:G22 G24:G27 G29:G32 G34:G37 G39:G42">
    <cfRule type="cellIs" dxfId="103" priority="33" operator="greaterThan">
      <formula>500000</formula>
    </cfRule>
  </conditionalFormatting>
  <conditionalFormatting sqref="G13">
    <cfRule type="cellIs" dxfId="102" priority="32" operator="greaterThan">
      <formula>$H$13</formula>
    </cfRule>
  </conditionalFormatting>
  <conditionalFormatting sqref="G15">
    <cfRule type="cellIs" dxfId="101" priority="31" operator="greaterThan">
      <formula>$H$15</formula>
    </cfRule>
  </conditionalFormatting>
  <conditionalFormatting sqref="G23">
    <cfRule type="cellIs" dxfId="100" priority="30" operator="greaterThan">
      <formula>2500000</formula>
    </cfRule>
  </conditionalFormatting>
  <conditionalFormatting sqref="G28">
    <cfRule type="cellIs" dxfId="99" priority="29" operator="greaterThan">
      <formula>2500000</formula>
    </cfRule>
  </conditionalFormatting>
  <conditionalFormatting sqref="G33">
    <cfRule type="cellIs" dxfId="98" priority="28" operator="greaterThan">
      <formula>2500000</formula>
    </cfRule>
  </conditionalFormatting>
  <conditionalFormatting sqref="G38">
    <cfRule type="cellIs" dxfId="97" priority="27" operator="greaterThan">
      <formula>2500000</formula>
    </cfRule>
  </conditionalFormatting>
  <conditionalFormatting sqref="G16">
    <cfRule type="cellIs" dxfId="96" priority="26" operator="greaterThan">
      <formula>$H$16</formula>
    </cfRule>
  </conditionalFormatting>
  <conditionalFormatting sqref="G17">
    <cfRule type="cellIs" dxfId="95" priority="25" operator="greaterThan">
      <formula>$H$17</formula>
    </cfRule>
  </conditionalFormatting>
  <conditionalFormatting sqref="G18">
    <cfRule type="cellIs" dxfId="94" priority="24" operator="greaterThan">
      <formula>$H$18</formula>
    </cfRule>
  </conditionalFormatting>
  <conditionalFormatting sqref="G19">
    <cfRule type="cellIs" dxfId="93" priority="23" operator="greaterThan">
      <formula>$H$19</formula>
    </cfRule>
  </conditionalFormatting>
  <conditionalFormatting sqref="G20">
    <cfRule type="cellIs" dxfId="92" priority="22" operator="greaterThan">
      <formula>$H$20</formula>
    </cfRule>
  </conditionalFormatting>
  <conditionalFormatting sqref="G21">
    <cfRule type="cellIs" dxfId="91" priority="21" operator="greaterThan">
      <formula>$H$21</formula>
    </cfRule>
  </conditionalFormatting>
  <conditionalFormatting sqref="G22">
    <cfRule type="cellIs" dxfId="90" priority="20" operator="greaterThan">
      <formula>$H$1+$F$215</formula>
    </cfRule>
  </conditionalFormatting>
  <conditionalFormatting sqref="G24">
    <cfRule type="cellIs" dxfId="89" priority="19" operator="greaterThan">
      <formula>$H$24</formula>
    </cfRule>
  </conditionalFormatting>
  <conditionalFormatting sqref="G25">
    <cfRule type="cellIs" dxfId="88" priority="18" operator="greaterThan">
      <formula>$H$25</formula>
    </cfRule>
  </conditionalFormatting>
  <conditionalFormatting sqref="G26">
    <cfRule type="cellIs" dxfId="87" priority="17" operator="greaterThan">
      <formula>$H$16+$G$13</formula>
    </cfRule>
  </conditionalFormatting>
  <conditionalFormatting sqref="G27">
    <cfRule type="cellIs" dxfId="86" priority="16" operator="greaterThan">
      <formula>$H$27</formula>
    </cfRule>
  </conditionalFormatting>
  <conditionalFormatting sqref="G29">
    <cfRule type="cellIs" dxfId="85" priority="15" operator="greaterThan">
      <formula>$H$29</formula>
    </cfRule>
  </conditionalFormatting>
  <conditionalFormatting sqref="G30">
    <cfRule type="cellIs" dxfId="84" priority="14" operator="greaterThan">
      <formula>$H$30</formula>
    </cfRule>
  </conditionalFormatting>
  <conditionalFormatting sqref="G31">
    <cfRule type="cellIs" dxfId="83" priority="13" operator="greaterThan">
      <formula>$H$31</formula>
    </cfRule>
  </conditionalFormatting>
  <conditionalFormatting sqref="G32">
    <cfRule type="cellIs" dxfId="82" priority="12" operator="greaterThan">
      <formula>$H$32</formula>
    </cfRule>
  </conditionalFormatting>
  <conditionalFormatting sqref="G34">
    <cfRule type="cellIs" dxfId="81" priority="11" operator="greaterThan">
      <formula>$H$34</formula>
    </cfRule>
  </conditionalFormatting>
  <conditionalFormatting sqref="G35">
    <cfRule type="cellIs" dxfId="80" priority="10" operator="greaterThan">
      <formula>$H$35</formula>
    </cfRule>
  </conditionalFormatting>
  <conditionalFormatting sqref="G36">
    <cfRule type="cellIs" dxfId="79" priority="9" operator="greaterThan">
      <formula>$H$36</formula>
    </cfRule>
  </conditionalFormatting>
  <conditionalFormatting sqref="G37">
    <cfRule type="cellIs" dxfId="78" priority="8" operator="greaterThan">
      <formula>$H$37</formula>
    </cfRule>
  </conditionalFormatting>
  <conditionalFormatting sqref="G39">
    <cfRule type="cellIs" dxfId="77" priority="7" operator="greaterThan">
      <formula>$H$39</formula>
    </cfRule>
  </conditionalFormatting>
  <conditionalFormatting sqref="G40">
    <cfRule type="cellIs" dxfId="76" priority="6" operator="greaterThan">
      <formula>$H$40</formula>
    </cfRule>
  </conditionalFormatting>
  <conditionalFormatting sqref="G41">
    <cfRule type="cellIs" dxfId="75" priority="5" operator="greaterThan">
      <formula>$H$41</formula>
    </cfRule>
  </conditionalFormatting>
  <conditionalFormatting sqref="G42">
    <cfRule type="cellIs" dxfId="74" priority="4" operator="greaterThan">
      <formula>$H$42</formula>
    </cfRule>
  </conditionalFormatting>
  <pageMargins left="0.75" right="0.75" top="1" bottom="1" header="0" footer="0"/>
  <pageSetup scale="72" fitToHeight="4" orientation="landscape" r:id="rId1"/>
  <headerFooter alignWithMargins="0"/>
  <ignoredErrors>
    <ignoredError sqref="O13:P22 O24:P27 O29:P32 O34:P37 O39:P42" unlockedFormula="1"/>
    <ignoredError sqref="L15"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5BBD-63AF-4811-A823-563153495D4B}">
  <dimension ref="A1"/>
  <sheetViews>
    <sheetView workbookViewId="0"/>
  </sheetViews>
  <sheetFormatPr baseColWidth="10"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5AA10-5862-4DC7-B925-54EB1963135C}">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pageSetUpPr fitToPage="1"/>
  </sheetPr>
  <dimension ref="A1:N48"/>
  <sheetViews>
    <sheetView showGridLines="0" zoomScaleNormal="100" workbookViewId="0">
      <selection activeCell="C14" sqref="C14"/>
    </sheetView>
  </sheetViews>
  <sheetFormatPr baseColWidth="10" defaultColWidth="11.42578125" defaultRowHeight="11.25" x14ac:dyDescent="0.2"/>
  <cols>
    <col min="1" max="1" width="26.140625" style="3" customWidth="1"/>
    <col min="2" max="2" width="15" style="3" customWidth="1"/>
    <col min="3" max="3" width="34.85546875" style="3" customWidth="1"/>
    <col min="4" max="4" width="12.5703125" style="3" customWidth="1"/>
    <col min="5" max="5" width="13" style="3" customWidth="1"/>
    <col min="6" max="6" width="9" style="3" customWidth="1"/>
    <col min="7" max="7" width="12.42578125" style="3" bestFit="1" customWidth="1"/>
    <col min="8" max="8" width="12.7109375" style="3" bestFit="1" customWidth="1"/>
    <col min="9" max="9" width="14.28515625" style="3" bestFit="1" customWidth="1"/>
    <col min="10" max="10" width="14.140625" style="3" bestFit="1" customWidth="1"/>
    <col min="11" max="11" width="17.140625" style="3" bestFit="1" customWidth="1"/>
    <col min="12" max="12" width="11.140625" style="3" customWidth="1"/>
    <col min="13" max="13" width="10.5703125" style="3" bestFit="1" customWidth="1"/>
    <col min="14" max="16384" width="11.42578125" style="3"/>
  </cols>
  <sheetData>
    <row r="1" spans="1:14" ht="12" x14ac:dyDescent="0.2">
      <c r="A1" s="1" t="s">
        <v>62</v>
      </c>
      <c r="B1" s="162" t="s">
        <v>136</v>
      </c>
      <c r="C1" s="76" t="s">
        <v>6</v>
      </c>
      <c r="D1" s="205" t="s">
        <v>63</v>
      </c>
      <c r="E1" s="205"/>
      <c r="F1" s="205"/>
      <c r="G1" s="205"/>
      <c r="H1" s="205"/>
      <c r="I1" s="205"/>
      <c r="J1" s="205"/>
      <c r="K1" s="205"/>
      <c r="L1" s="205"/>
    </row>
    <row r="2" spans="1:14" x14ac:dyDescent="0.2">
      <c r="A2" s="182" t="s">
        <v>64</v>
      </c>
      <c r="B2" s="182" t="s">
        <v>13</v>
      </c>
      <c r="C2" s="182" t="s">
        <v>65</v>
      </c>
      <c r="D2" s="188" t="s">
        <v>66</v>
      </c>
      <c r="E2" s="206"/>
      <c r="F2" s="182" t="s">
        <v>67</v>
      </c>
      <c r="G2" s="190" t="s">
        <v>23</v>
      </c>
      <c r="H2" s="188" t="s">
        <v>24</v>
      </c>
      <c r="I2" s="207"/>
      <c r="J2" s="207"/>
      <c r="K2" s="207"/>
      <c r="L2" s="206"/>
      <c r="M2" s="185" t="s">
        <v>25</v>
      </c>
    </row>
    <row r="3" spans="1:14" ht="11.25" customHeight="1" x14ac:dyDescent="0.2">
      <c r="A3" s="183"/>
      <c r="B3" s="183"/>
      <c r="C3" s="183"/>
      <c r="D3" s="182" t="s">
        <v>68</v>
      </c>
      <c r="E3" s="182" t="s">
        <v>69</v>
      </c>
      <c r="F3" s="183"/>
      <c r="G3" s="191"/>
      <c r="H3" s="186" t="s">
        <v>70</v>
      </c>
      <c r="I3" s="187"/>
      <c r="J3" s="203" t="s">
        <v>71</v>
      </c>
      <c r="K3" s="204"/>
      <c r="L3" s="182" t="s">
        <v>28</v>
      </c>
      <c r="M3" s="185"/>
    </row>
    <row r="4" spans="1:14" ht="22.5" x14ac:dyDescent="0.2">
      <c r="A4" s="184"/>
      <c r="B4" s="184"/>
      <c r="C4" s="184"/>
      <c r="D4" s="184"/>
      <c r="E4" s="184"/>
      <c r="F4" s="184"/>
      <c r="G4" s="192"/>
      <c r="H4" s="113" t="s">
        <v>29</v>
      </c>
      <c r="I4" s="113" t="s">
        <v>72</v>
      </c>
      <c r="J4" s="4" t="s">
        <v>73</v>
      </c>
      <c r="K4" s="4" t="s">
        <v>74</v>
      </c>
      <c r="L4" s="184"/>
      <c r="M4" s="185"/>
    </row>
    <row r="5" spans="1:14" x14ac:dyDescent="0.2">
      <c r="A5" s="99"/>
      <c r="B5" s="99"/>
      <c r="C5" s="99"/>
      <c r="D5" s="52">
        <v>0</v>
      </c>
      <c r="E5" s="52">
        <v>0</v>
      </c>
      <c r="F5" s="52">
        <v>0</v>
      </c>
      <c r="G5" s="52">
        <f>(D5+E5)*F5</f>
        <v>0</v>
      </c>
      <c r="H5" s="52">
        <v>0</v>
      </c>
      <c r="I5" s="52">
        <v>0</v>
      </c>
      <c r="J5" s="52">
        <v>0</v>
      </c>
      <c r="K5" s="52">
        <v>0</v>
      </c>
      <c r="L5" s="52">
        <v>0</v>
      </c>
      <c r="M5" s="52">
        <f>SUM(H5:L5)</f>
        <v>0</v>
      </c>
      <c r="N5" s="22"/>
    </row>
    <row r="6" spans="1:14" x14ac:dyDescent="0.2">
      <c r="A6" s="99"/>
      <c r="B6" s="99"/>
      <c r="C6" s="99"/>
      <c r="D6" s="52">
        <v>0</v>
      </c>
      <c r="E6" s="52">
        <v>0</v>
      </c>
      <c r="F6" s="52">
        <v>0</v>
      </c>
      <c r="G6" s="52">
        <f t="shared" ref="G6:G24" si="0">(D6+E6)*F6</f>
        <v>0</v>
      </c>
      <c r="H6" s="52">
        <v>0</v>
      </c>
      <c r="I6" s="52">
        <v>0</v>
      </c>
      <c r="J6" s="52">
        <v>0</v>
      </c>
      <c r="K6" s="52">
        <v>0</v>
      </c>
      <c r="L6" s="52">
        <v>0</v>
      </c>
      <c r="M6" s="52">
        <f t="shared" ref="M6:M24" si="1">SUM(H6:L6)</f>
        <v>0</v>
      </c>
      <c r="N6" s="22"/>
    </row>
    <row r="7" spans="1:14" x14ac:dyDescent="0.2">
      <c r="A7" s="99"/>
      <c r="B7" s="99"/>
      <c r="C7" s="99"/>
      <c r="D7" s="52">
        <v>0</v>
      </c>
      <c r="E7" s="52">
        <v>0</v>
      </c>
      <c r="F7" s="52">
        <v>0</v>
      </c>
      <c r="G7" s="52">
        <f t="shared" si="0"/>
        <v>0</v>
      </c>
      <c r="H7" s="52">
        <v>0</v>
      </c>
      <c r="I7" s="52">
        <v>0</v>
      </c>
      <c r="J7" s="52">
        <v>0</v>
      </c>
      <c r="K7" s="52">
        <v>0</v>
      </c>
      <c r="L7" s="52">
        <v>0</v>
      </c>
      <c r="M7" s="52">
        <f t="shared" si="1"/>
        <v>0</v>
      </c>
      <c r="N7" s="22"/>
    </row>
    <row r="8" spans="1:14" x14ac:dyDescent="0.2">
      <c r="A8" s="99"/>
      <c r="B8" s="99"/>
      <c r="C8" s="99"/>
      <c r="D8" s="52">
        <v>0</v>
      </c>
      <c r="E8" s="52">
        <v>0</v>
      </c>
      <c r="F8" s="52">
        <v>0</v>
      </c>
      <c r="G8" s="52">
        <f t="shared" si="0"/>
        <v>0</v>
      </c>
      <c r="H8" s="52">
        <v>0</v>
      </c>
      <c r="I8" s="52">
        <v>0</v>
      </c>
      <c r="J8" s="52">
        <v>0</v>
      </c>
      <c r="K8" s="52">
        <v>0</v>
      </c>
      <c r="L8" s="52">
        <v>0</v>
      </c>
      <c r="M8" s="52">
        <f t="shared" si="1"/>
        <v>0</v>
      </c>
      <c r="N8" s="22"/>
    </row>
    <row r="9" spans="1:14" x14ac:dyDescent="0.2">
      <c r="A9" s="99"/>
      <c r="B9" s="99"/>
      <c r="C9" s="99"/>
      <c r="D9" s="52">
        <v>0</v>
      </c>
      <c r="E9" s="52">
        <v>0</v>
      </c>
      <c r="F9" s="52">
        <v>0</v>
      </c>
      <c r="G9" s="52">
        <f t="shared" si="0"/>
        <v>0</v>
      </c>
      <c r="H9" s="52">
        <v>0</v>
      </c>
      <c r="I9" s="52">
        <v>0</v>
      </c>
      <c r="J9" s="52">
        <v>0</v>
      </c>
      <c r="K9" s="52">
        <v>0</v>
      </c>
      <c r="L9" s="52">
        <v>0</v>
      </c>
      <c r="M9" s="52">
        <f t="shared" si="1"/>
        <v>0</v>
      </c>
      <c r="N9" s="22"/>
    </row>
    <row r="10" spans="1:14" x14ac:dyDescent="0.2">
      <c r="A10" s="99"/>
      <c r="B10" s="99"/>
      <c r="C10" s="99"/>
      <c r="D10" s="52">
        <v>0</v>
      </c>
      <c r="E10" s="52">
        <v>0</v>
      </c>
      <c r="F10" s="52">
        <v>0</v>
      </c>
      <c r="G10" s="52">
        <f t="shared" si="0"/>
        <v>0</v>
      </c>
      <c r="H10" s="52">
        <v>0</v>
      </c>
      <c r="I10" s="52">
        <v>0</v>
      </c>
      <c r="J10" s="52">
        <v>0</v>
      </c>
      <c r="K10" s="52">
        <v>0</v>
      </c>
      <c r="L10" s="52">
        <v>0</v>
      </c>
      <c r="M10" s="52">
        <f t="shared" si="1"/>
        <v>0</v>
      </c>
      <c r="N10" s="22"/>
    </row>
    <row r="11" spans="1:14" x14ac:dyDescent="0.2">
      <c r="A11" s="99"/>
      <c r="B11" s="99"/>
      <c r="C11" s="99"/>
      <c r="D11" s="52">
        <v>0</v>
      </c>
      <c r="E11" s="52">
        <v>0</v>
      </c>
      <c r="F11" s="52">
        <v>0</v>
      </c>
      <c r="G11" s="52">
        <f t="shared" si="0"/>
        <v>0</v>
      </c>
      <c r="H11" s="52">
        <v>0</v>
      </c>
      <c r="I11" s="52">
        <v>0</v>
      </c>
      <c r="J11" s="52">
        <v>0</v>
      </c>
      <c r="K11" s="52">
        <v>0</v>
      </c>
      <c r="L11" s="52">
        <v>0</v>
      </c>
      <c r="M11" s="52">
        <f t="shared" si="1"/>
        <v>0</v>
      </c>
      <c r="N11" s="22"/>
    </row>
    <row r="12" spans="1:14" x14ac:dyDescent="0.2">
      <c r="A12" s="99"/>
      <c r="B12" s="99"/>
      <c r="C12" s="99"/>
      <c r="D12" s="52">
        <v>0</v>
      </c>
      <c r="E12" s="52">
        <v>0</v>
      </c>
      <c r="F12" s="52">
        <v>0</v>
      </c>
      <c r="G12" s="52">
        <f t="shared" si="0"/>
        <v>0</v>
      </c>
      <c r="H12" s="52">
        <v>0</v>
      </c>
      <c r="I12" s="52">
        <v>0</v>
      </c>
      <c r="J12" s="52">
        <v>0</v>
      </c>
      <c r="K12" s="52">
        <v>0</v>
      </c>
      <c r="L12" s="52">
        <v>0</v>
      </c>
      <c r="M12" s="52">
        <f t="shared" si="1"/>
        <v>0</v>
      </c>
      <c r="N12" s="22"/>
    </row>
    <row r="13" spans="1:14" x14ac:dyDescent="0.2">
      <c r="A13" s="99"/>
      <c r="B13" s="99"/>
      <c r="C13" s="99"/>
      <c r="D13" s="52">
        <v>0</v>
      </c>
      <c r="E13" s="52">
        <v>0</v>
      </c>
      <c r="F13" s="52">
        <v>0</v>
      </c>
      <c r="G13" s="52">
        <f t="shared" si="0"/>
        <v>0</v>
      </c>
      <c r="H13" s="52">
        <v>0</v>
      </c>
      <c r="I13" s="52">
        <v>0</v>
      </c>
      <c r="J13" s="52">
        <v>0</v>
      </c>
      <c r="K13" s="52">
        <v>0</v>
      </c>
      <c r="L13" s="52">
        <v>0</v>
      </c>
      <c r="M13" s="52">
        <f t="shared" si="1"/>
        <v>0</v>
      </c>
      <c r="N13" s="22"/>
    </row>
    <row r="14" spans="1:14" x14ac:dyDescent="0.2">
      <c r="A14" s="99"/>
      <c r="B14" s="99"/>
      <c r="C14" s="99"/>
      <c r="D14" s="52">
        <v>0</v>
      </c>
      <c r="E14" s="52">
        <v>0</v>
      </c>
      <c r="F14" s="52">
        <v>0</v>
      </c>
      <c r="G14" s="52">
        <f t="shared" si="0"/>
        <v>0</v>
      </c>
      <c r="H14" s="52">
        <v>0</v>
      </c>
      <c r="I14" s="52">
        <v>0</v>
      </c>
      <c r="J14" s="52">
        <v>0</v>
      </c>
      <c r="K14" s="52">
        <v>0</v>
      </c>
      <c r="L14" s="52">
        <v>0</v>
      </c>
      <c r="M14" s="52">
        <f t="shared" si="1"/>
        <v>0</v>
      </c>
      <c r="N14" s="22"/>
    </row>
    <row r="15" spans="1:14" x14ac:dyDescent="0.2">
      <c r="A15" s="99"/>
      <c r="B15" s="99"/>
      <c r="C15" s="99"/>
      <c r="D15" s="52">
        <v>0</v>
      </c>
      <c r="E15" s="52">
        <v>0</v>
      </c>
      <c r="F15" s="52">
        <v>0</v>
      </c>
      <c r="G15" s="52">
        <f t="shared" si="0"/>
        <v>0</v>
      </c>
      <c r="H15" s="52">
        <v>0</v>
      </c>
      <c r="I15" s="52">
        <v>0</v>
      </c>
      <c r="J15" s="52">
        <v>0</v>
      </c>
      <c r="K15" s="52">
        <v>0</v>
      </c>
      <c r="L15" s="52">
        <v>0</v>
      </c>
      <c r="M15" s="52">
        <f t="shared" si="1"/>
        <v>0</v>
      </c>
      <c r="N15" s="22"/>
    </row>
    <row r="16" spans="1:14" x14ac:dyDescent="0.2">
      <c r="A16" s="99"/>
      <c r="B16" s="99"/>
      <c r="C16" s="99"/>
      <c r="D16" s="52">
        <v>0</v>
      </c>
      <c r="E16" s="52">
        <v>0</v>
      </c>
      <c r="F16" s="52">
        <v>0</v>
      </c>
      <c r="G16" s="52">
        <f t="shared" si="0"/>
        <v>0</v>
      </c>
      <c r="H16" s="52">
        <v>0</v>
      </c>
      <c r="I16" s="52">
        <v>0</v>
      </c>
      <c r="J16" s="52">
        <v>0</v>
      </c>
      <c r="K16" s="52">
        <v>0</v>
      </c>
      <c r="L16" s="52">
        <v>0</v>
      </c>
      <c r="M16" s="52">
        <f t="shared" si="1"/>
        <v>0</v>
      </c>
      <c r="N16" s="22"/>
    </row>
    <row r="17" spans="1:14" x14ac:dyDescent="0.2">
      <c r="A17" s="99"/>
      <c r="B17" s="99"/>
      <c r="C17" s="99"/>
      <c r="D17" s="52">
        <v>0</v>
      </c>
      <c r="E17" s="52">
        <v>0</v>
      </c>
      <c r="F17" s="52">
        <v>0</v>
      </c>
      <c r="G17" s="52">
        <f t="shared" si="0"/>
        <v>0</v>
      </c>
      <c r="H17" s="52">
        <v>0</v>
      </c>
      <c r="I17" s="52">
        <v>0</v>
      </c>
      <c r="J17" s="52">
        <v>0</v>
      </c>
      <c r="K17" s="52">
        <v>0</v>
      </c>
      <c r="L17" s="52">
        <v>0</v>
      </c>
      <c r="M17" s="52">
        <f t="shared" si="1"/>
        <v>0</v>
      </c>
      <c r="N17" s="22"/>
    </row>
    <row r="18" spans="1:14" x14ac:dyDescent="0.2">
      <c r="A18" s="99"/>
      <c r="B18" s="99"/>
      <c r="C18" s="99"/>
      <c r="D18" s="52">
        <v>0</v>
      </c>
      <c r="E18" s="52">
        <v>0</v>
      </c>
      <c r="F18" s="52">
        <v>0</v>
      </c>
      <c r="G18" s="52">
        <f t="shared" si="0"/>
        <v>0</v>
      </c>
      <c r="H18" s="52">
        <v>0</v>
      </c>
      <c r="I18" s="52">
        <v>0</v>
      </c>
      <c r="J18" s="52">
        <v>0</v>
      </c>
      <c r="K18" s="52">
        <v>0</v>
      </c>
      <c r="L18" s="52">
        <v>0</v>
      </c>
      <c r="M18" s="52">
        <f t="shared" si="1"/>
        <v>0</v>
      </c>
      <c r="N18" s="22"/>
    </row>
    <row r="19" spans="1:14" x14ac:dyDescent="0.2">
      <c r="A19" s="99"/>
      <c r="B19" s="99"/>
      <c r="C19" s="99"/>
      <c r="D19" s="52">
        <v>0</v>
      </c>
      <c r="E19" s="52">
        <v>0</v>
      </c>
      <c r="F19" s="52">
        <v>0</v>
      </c>
      <c r="G19" s="52">
        <f t="shared" si="0"/>
        <v>0</v>
      </c>
      <c r="H19" s="52">
        <v>0</v>
      </c>
      <c r="I19" s="52">
        <v>0</v>
      </c>
      <c r="J19" s="52">
        <v>0</v>
      </c>
      <c r="K19" s="52">
        <v>0</v>
      </c>
      <c r="L19" s="52">
        <v>0</v>
      </c>
      <c r="M19" s="52">
        <f t="shared" si="1"/>
        <v>0</v>
      </c>
      <c r="N19" s="22"/>
    </row>
    <row r="20" spans="1:14" x14ac:dyDescent="0.2">
      <c r="A20" s="99"/>
      <c r="B20" s="99"/>
      <c r="C20" s="99"/>
      <c r="D20" s="52">
        <v>0</v>
      </c>
      <c r="E20" s="52">
        <v>0</v>
      </c>
      <c r="F20" s="52">
        <v>0</v>
      </c>
      <c r="G20" s="52">
        <f t="shared" si="0"/>
        <v>0</v>
      </c>
      <c r="H20" s="52">
        <v>0</v>
      </c>
      <c r="I20" s="52">
        <v>0</v>
      </c>
      <c r="J20" s="52">
        <v>0</v>
      </c>
      <c r="K20" s="52">
        <v>0</v>
      </c>
      <c r="L20" s="52">
        <v>0</v>
      </c>
      <c r="M20" s="52">
        <f t="shared" si="1"/>
        <v>0</v>
      </c>
      <c r="N20" s="22"/>
    </row>
    <row r="21" spans="1:14" x14ac:dyDescent="0.2">
      <c r="A21" s="99"/>
      <c r="B21" s="99"/>
      <c r="C21" s="99"/>
      <c r="D21" s="52">
        <v>0</v>
      </c>
      <c r="E21" s="52">
        <v>0</v>
      </c>
      <c r="F21" s="52">
        <v>0</v>
      </c>
      <c r="G21" s="52">
        <f t="shared" si="0"/>
        <v>0</v>
      </c>
      <c r="H21" s="52">
        <v>0</v>
      </c>
      <c r="I21" s="52">
        <v>0</v>
      </c>
      <c r="J21" s="52">
        <v>0</v>
      </c>
      <c r="K21" s="52">
        <v>0</v>
      </c>
      <c r="L21" s="52">
        <v>0</v>
      </c>
      <c r="M21" s="52">
        <f t="shared" si="1"/>
        <v>0</v>
      </c>
      <c r="N21" s="22"/>
    </row>
    <row r="22" spans="1:14" x14ac:dyDescent="0.2">
      <c r="A22" s="99"/>
      <c r="B22" s="99"/>
      <c r="C22" s="99"/>
      <c r="D22" s="52">
        <v>0</v>
      </c>
      <c r="E22" s="52">
        <v>0</v>
      </c>
      <c r="F22" s="52">
        <v>0</v>
      </c>
      <c r="G22" s="52">
        <f t="shared" si="0"/>
        <v>0</v>
      </c>
      <c r="H22" s="52">
        <v>0</v>
      </c>
      <c r="I22" s="52">
        <v>0</v>
      </c>
      <c r="J22" s="52">
        <v>0</v>
      </c>
      <c r="K22" s="52">
        <v>0</v>
      </c>
      <c r="L22" s="52">
        <v>0</v>
      </c>
      <c r="M22" s="52">
        <f t="shared" si="1"/>
        <v>0</v>
      </c>
      <c r="N22" s="22"/>
    </row>
    <row r="23" spans="1:14" x14ac:dyDescent="0.2">
      <c r="A23" s="99"/>
      <c r="B23" s="99"/>
      <c r="C23" s="99"/>
      <c r="D23" s="52">
        <v>0</v>
      </c>
      <c r="E23" s="52">
        <v>0</v>
      </c>
      <c r="F23" s="52">
        <v>0</v>
      </c>
      <c r="G23" s="52">
        <f t="shared" si="0"/>
        <v>0</v>
      </c>
      <c r="H23" s="52">
        <v>0</v>
      </c>
      <c r="I23" s="52">
        <v>0</v>
      </c>
      <c r="J23" s="52">
        <v>0</v>
      </c>
      <c r="K23" s="52">
        <v>0</v>
      </c>
      <c r="L23" s="52">
        <v>0</v>
      </c>
      <c r="M23" s="52">
        <f t="shared" si="1"/>
        <v>0</v>
      </c>
      <c r="N23" s="22"/>
    </row>
    <row r="24" spans="1:14" x14ac:dyDescent="0.2">
      <c r="A24" s="99"/>
      <c r="B24" s="99"/>
      <c r="C24" s="99"/>
      <c r="D24" s="52">
        <v>0</v>
      </c>
      <c r="E24" s="52">
        <v>0</v>
      </c>
      <c r="F24" s="52">
        <v>0</v>
      </c>
      <c r="G24" s="52">
        <f t="shared" si="0"/>
        <v>0</v>
      </c>
      <c r="H24" s="52">
        <v>0</v>
      </c>
      <c r="I24" s="52">
        <v>0</v>
      </c>
      <c r="J24" s="52">
        <v>0</v>
      </c>
      <c r="K24" s="52">
        <v>0</v>
      </c>
      <c r="L24" s="52">
        <v>0</v>
      </c>
      <c r="M24" s="52">
        <f t="shared" si="1"/>
        <v>0</v>
      </c>
      <c r="N24" s="22"/>
    </row>
    <row r="25" spans="1:14" ht="12" thickBot="1" x14ac:dyDescent="0.25">
      <c r="A25" s="80" t="s">
        <v>41</v>
      </c>
      <c r="B25" s="81"/>
      <c r="C25" s="101"/>
      <c r="D25" s="82"/>
      <c r="E25" s="82"/>
      <c r="F25" s="82"/>
      <c r="G25" s="98">
        <f t="shared" ref="G25:M25" si="2">SUM(G5:G24)</f>
        <v>0</v>
      </c>
      <c r="H25" s="56">
        <f t="shared" si="2"/>
        <v>0</v>
      </c>
      <c r="I25" s="56">
        <f t="shared" si="2"/>
        <v>0</v>
      </c>
      <c r="J25" s="56">
        <f t="shared" si="2"/>
        <v>0</v>
      </c>
      <c r="K25" s="56">
        <f t="shared" si="2"/>
        <v>0</v>
      </c>
      <c r="L25" s="56">
        <f t="shared" si="2"/>
        <v>0</v>
      </c>
      <c r="M25" s="98">
        <f t="shared" si="2"/>
        <v>0</v>
      </c>
      <c r="N25" s="22"/>
    </row>
    <row r="26" spans="1:14" ht="23.25" thickBot="1" x14ac:dyDescent="0.25">
      <c r="A26" s="1"/>
      <c r="B26" s="1"/>
      <c r="D26" s="22"/>
      <c r="E26" s="22"/>
      <c r="F26" s="22"/>
      <c r="G26" s="50"/>
      <c r="H26" s="50"/>
      <c r="I26" s="50"/>
      <c r="J26" s="50"/>
      <c r="K26" s="50"/>
      <c r="L26" s="50"/>
      <c r="M26" s="24" t="str">
        <f>IF(M25=G25,"Monto Total Validado","Error. Existe Diferencia entre Total y Total Proyecto")</f>
        <v>Monto Total Validado</v>
      </c>
      <c r="N26" s="22"/>
    </row>
    <row r="27" spans="1:14" x14ac:dyDescent="0.2">
      <c r="A27" s="1" t="s">
        <v>57</v>
      </c>
      <c r="B27" s="1"/>
      <c r="G27" s="50"/>
      <c r="H27" s="50"/>
      <c r="I27" s="50"/>
      <c r="J27" s="1"/>
      <c r="K27" s="1"/>
      <c r="L27" s="1"/>
      <c r="M27" s="1"/>
    </row>
    <row r="28" spans="1:14" x14ac:dyDescent="0.2">
      <c r="A28" s="3" t="s">
        <v>75</v>
      </c>
    </row>
    <row r="29" spans="1:14" x14ac:dyDescent="0.2">
      <c r="A29" s="3" t="s">
        <v>76</v>
      </c>
    </row>
    <row r="32" spans="1:14" ht="12" thickBot="1" x14ac:dyDescent="0.25">
      <c r="A32" s="1"/>
      <c r="B32" s="1"/>
      <c r="G32" s="50"/>
      <c r="H32" s="50"/>
      <c r="I32" s="50"/>
      <c r="J32" s="1"/>
      <c r="K32" s="1"/>
      <c r="L32" s="1"/>
      <c r="M32" s="1"/>
    </row>
    <row r="33" spans="1:13" ht="12" thickBot="1" x14ac:dyDescent="0.25">
      <c r="A33" s="1"/>
      <c r="B33" s="1"/>
      <c r="C33" s="200" t="s">
        <v>77</v>
      </c>
      <c r="D33" s="201"/>
      <c r="E33" s="202"/>
      <c r="G33" s="50"/>
      <c r="H33" s="50"/>
      <c r="I33" s="50"/>
      <c r="J33" s="1"/>
      <c r="K33" s="1"/>
      <c r="L33" s="1"/>
      <c r="M33" s="1"/>
    </row>
    <row r="34" spans="1:13" x14ac:dyDescent="0.2">
      <c r="C34" s="109" t="s">
        <v>78</v>
      </c>
      <c r="D34" s="110" t="s">
        <v>79</v>
      </c>
      <c r="E34" s="111" t="s">
        <v>80</v>
      </c>
    </row>
    <row r="35" spans="1:13" x14ac:dyDescent="0.2">
      <c r="C35" s="112"/>
      <c r="D35" s="113"/>
      <c r="E35" s="114"/>
    </row>
    <row r="36" spans="1:13" x14ac:dyDescent="0.2">
      <c r="C36" s="112"/>
      <c r="D36" s="113"/>
      <c r="E36" s="114"/>
    </row>
    <row r="37" spans="1:13" x14ac:dyDescent="0.2">
      <c r="C37" s="112"/>
      <c r="D37" s="113"/>
      <c r="E37" s="114"/>
    </row>
    <row r="38" spans="1:13" x14ac:dyDescent="0.2">
      <c r="C38" s="112"/>
      <c r="D38" s="113"/>
      <c r="E38" s="114"/>
    </row>
    <row r="39" spans="1:13" x14ac:dyDescent="0.2">
      <c r="C39" s="112"/>
      <c r="D39" s="113"/>
      <c r="E39" s="114"/>
    </row>
    <row r="40" spans="1:13" x14ac:dyDescent="0.2">
      <c r="C40" s="112"/>
      <c r="D40" s="113"/>
      <c r="E40" s="114"/>
    </row>
    <row r="41" spans="1:13" x14ac:dyDescent="0.2">
      <c r="C41" s="112"/>
      <c r="D41" s="113"/>
      <c r="E41" s="114"/>
    </row>
    <row r="42" spans="1:13" x14ac:dyDescent="0.2">
      <c r="C42" s="112"/>
      <c r="D42" s="113"/>
      <c r="E42" s="114"/>
    </row>
    <row r="43" spans="1:13" x14ac:dyDescent="0.2">
      <c r="C43" s="112"/>
      <c r="D43" s="113"/>
      <c r="E43" s="114"/>
    </row>
    <row r="44" spans="1:13" x14ac:dyDescent="0.2">
      <c r="C44" s="112"/>
      <c r="D44" s="113"/>
      <c r="E44" s="114"/>
    </row>
    <row r="45" spans="1:13" x14ac:dyDescent="0.2">
      <c r="C45" s="112"/>
      <c r="D45" s="113"/>
      <c r="E45" s="114"/>
    </row>
    <row r="46" spans="1:13" x14ac:dyDescent="0.2">
      <c r="C46" s="112"/>
      <c r="D46" s="113"/>
      <c r="E46" s="114"/>
    </row>
    <row r="47" spans="1:13" ht="12" thickBot="1" x14ac:dyDescent="0.25">
      <c r="C47" s="115"/>
      <c r="D47" s="116"/>
      <c r="E47" s="117"/>
    </row>
    <row r="48" spans="1:13" x14ac:dyDescent="0.2">
      <c r="C48" s="3" t="s">
        <v>81</v>
      </c>
    </row>
  </sheetData>
  <sheetProtection insertRows="0" deleteRows="0"/>
  <mergeCells count="15">
    <mergeCell ref="D1:L1"/>
    <mergeCell ref="A2:A4"/>
    <mergeCell ref="C2:C4"/>
    <mergeCell ref="D2:E2"/>
    <mergeCell ref="F2:F4"/>
    <mergeCell ref="G2:G4"/>
    <mergeCell ref="H2:L2"/>
    <mergeCell ref="B2:B4"/>
    <mergeCell ref="C33:E33"/>
    <mergeCell ref="M2:M4"/>
    <mergeCell ref="D3:D4"/>
    <mergeCell ref="E3:E4"/>
    <mergeCell ref="J3:K3"/>
    <mergeCell ref="L3:L4"/>
    <mergeCell ref="H3:I3"/>
  </mergeCells>
  <conditionalFormatting sqref="M26">
    <cfRule type="cellIs" dxfId="73" priority="1" stopIfTrue="1" operator="equal">
      <formula>"Monto Total Validado"</formula>
    </cfRule>
    <cfRule type="cellIs" dxfId="72" priority="2" stopIfTrue="1" operator="equal">
      <formula>"Monto Total Validado"</formula>
    </cfRule>
    <cfRule type="cellIs" dxfId="71" priority="3" stopIfTrue="1" operator="equal">
      <formula>"Error. Existe Diferencia entre Total y Total Proyecto"</formula>
    </cfRule>
  </conditionalFormatting>
  <pageMargins left="0.75" right="0.75" top="1" bottom="1" header="0" footer="0"/>
  <pageSetup scale="76" fitToHeight="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pageSetUpPr fitToPage="1"/>
  </sheetPr>
  <dimension ref="A1:N18"/>
  <sheetViews>
    <sheetView showGridLines="0" topLeftCell="B1" zoomScaleNormal="100" workbookViewId="0">
      <selection activeCell="J5" sqref="J5"/>
    </sheetView>
  </sheetViews>
  <sheetFormatPr baseColWidth="10" defaultColWidth="11.42578125" defaultRowHeight="11.25" x14ac:dyDescent="0.2"/>
  <cols>
    <col min="1" max="1" width="26.140625" style="3" customWidth="1"/>
    <col min="2" max="2" width="10.7109375" style="3" customWidth="1"/>
    <col min="3" max="3" width="22.85546875" style="3" customWidth="1"/>
    <col min="4" max="4" width="18.140625" style="3" customWidth="1"/>
    <col min="5" max="5" width="18.28515625" style="3" customWidth="1"/>
    <col min="6" max="6" width="9.140625" style="3" customWidth="1"/>
    <col min="7" max="7" width="12.42578125" style="3" bestFit="1" customWidth="1"/>
    <col min="8" max="8" width="12.7109375" style="3" bestFit="1" customWidth="1"/>
    <col min="9" max="9" width="14.28515625" style="3" bestFit="1" customWidth="1"/>
    <col min="10" max="10" width="14.140625" style="3" bestFit="1" customWidth="1"/>
    <col min="11" max="11" width="17.140625" style="3" bestFit="1" customWidth="1"/>
    <col min="12" max="12" width="10.85546875" style="3" customWidth="1"/>
    <col min="13" max="13" width="15" style="3" customWidth="1"/>
    <col min="14" max="16384" width="11.42578125" style="3"/>
  </cols>
  <sheetData>
    <row r="1" spans="1:14" ht="12.75" x14ac:dyDescent="0.2">
      <c r="A1" s="1" t="s">
        <v>82</v>
      </c>
      <c r="B1" s="163" t="s">
        <v>175</v>
      </c>
      <c r="D1" s="76" t="s">
        <v>6</v>
      </c>
      <c r="E1" s="77"/>
    </row>
    <row r="2" spans="1:14" x14ac:dyDescent="0.2">
      <c r="A2" s="182" t="s">
        <v>83</v>
      </c>
      <c r="B2" s="182" t="s">
        <v>13</v>
      </c>
      <c r="C2" s="208" t="s">
        <v>65</v>
      </c>
      <c r="D2" s="203" t="s">
        <v>66</v>
      </c>
      <c r="E2" s="204"/>
      <c r="F2" s="182" t="s">
        <v>84</v>
      </c>
      <c r="G2" s="190" t="s">
        <v>23</v>
      </c>
      <c r="H2" s="203" t="s">
        <v>24</v>
      </c>
      <c r="I2" s="189"/>
      <c r="J2" s="189"/>
      <c r="K2" s="204"/>
      <c r="L2" s="182" t="s">
        <v>28</v>
      </c>
      <c r="M2" s="185" t="s">
        <v>25</v>
      </c>
    </row>
    <row r="3" spans="1:14" x14ac:dyDescent="0.2">
      <c r="A3" s="183"/>
      <c r="B3" s="183"/>
      <c r="C3" s="209"/>
      <c r="D3" s="182" t="s">
        <v>85</v>
      </c>
      <c r="E3" s="182" t="s">
        <v>69</v>
      </c>
      <c r="F3" s="183"/>
      <c r="G3" s="191"/>
      <c r="H3" s="186" t="s">
        <v>70</v>
      </c>
      <c r="I3" s="187"/>
      <c r="J3" s="203" t="s">
        <v>86</v>
      </c>
      <c r="K3" s="204"/>
      <c r="L3" s="183"/>
      <c r="M3" s="185"/>
    </row>
    <row r="4" spans="1:14" x14ac:dyDescent="0.2">
      <c r="A4" s="184"/>
      <c r="B4" s="184"/>
      <c r="C4" s="210"/>
      <c r="D4" s="184"/>
      <c r="E4" s="184"/>
      <c r="F4" s="184"/>
      <c r="G4" s="192"/>
      <c r="H4" s="113" t="s">
        <v>29</v>
      </c>
      <c r="I4" s="113" t="s">
        <v>72</v>
      </c>
      <c r="J4" s="108" t="s">
        <v>29</v>
      </c>
      <c r="K4" s="108" t="s">
        <v>72</v>
      </c>
      <c r="L4" s="184"/>
      <c r="M4" s="185"/>
    </row>
    <row r="5" spans="1:14" x14ac:dyDescent="0.2">
      <c r="A5" s="99"/>
      <c r="B5" s="99"/>
      <c r="C5" s="99"/>
      <c r="D5" s="52">
        <v>0</v>
      </c>
      <c r="E5" s="52">
        <v>0</v>
      </c>
      <c r="F5" s="52">
        <v>0</v>
      </c>
      <c r="G5" s="52">
        <f>(D5+E5)*F5</f>
        <v>0</v>
      </c>
      <c r="H5" s="52">
        <v>0</v>
      </c>
      <c r="I5" s="52">
        <v>0</v>
      </c>
      <c r="J5" s="52">
        <v>0</v>
      </c>
      <c r="K5" s="52">
        <v>0</v>
      </c>
      <c r="L5" s="52">
        <v>0</v>
      </c>
      <c r="M5" s="52">
        <f>SUM(H5:L5)</f>
        <v>0</v>
      </c>
      <c r="N5" s="22"/>
    </row>
    <row r="6" spans="1:14" x14ac:dyDescent="0.2">
      <c r="A6" s="99"/>
      <c r="B6" s="99"/>
      <c r="C6" s="99"/>
      <c r="D6" s="52">
        <v>0</v>
      </c>
      <c r="E6" s="52">
        <v>0</v>
      </c>
      <c r="F6" s="52">
        <v>0</v>
      </c>
      <c r="G6" s="52">
        <f t="shared" ref="G6:G12" si="0">(D6+E6)*F6</f>
        <v>0</v>
      </c>
      <c r="H6" s="52">
        <v>0</v>
      </c>
      <c r="I6" s="52">
        <v>0</v>
      </c>
      <c r="J6" s="52">
        <v>0</v>
      </c>
      <c r="K6" s="52">
        <v>0</v>
      </c>
      <c r="L6" s="52">
        <v>0</v>
      </c>
      <c r="M6" s="52">
        <f t="shared" ref="M6:M12" si="1">SUM(H6:L6)</f>
        <v>0</v>
      </c>
      <c r="N6" s="22"/>
    </row>
    <row r="7" spans="1:14" x14ac:dyDescent="0.2">
      <c r="A7" s="99"/>
      <c r="B7" s="99"/>
      <c r="C7" s="99"/>
      <c r="D7" s="52">
        <v>0</v>
      </c>
      <c r="E7" s="52">
        <v>0</v>
      </c>
      <c r="F7" s="52">
        <v>0</v>
      </c>
      <c r="G7" s="52">
        <f t="shared" si="0"/>
        <v>0</v>
      </c>
      <c r="H7" s="52">
        <v>0</v>
      </c>
      <c r="I7" s="52">
        <v>0</v>
      </c>
      <c r="J7" s="52">
        <v>0</v>
      </c>
      <c r="K7" s="52">
        <v>0</v>
      </c>
      <c r="L7" s="52">
        <v>0</v>
      </c>
      <c r="M7" s="52">
        <f t="shared" si="1"/>
        <v>0</v>
      </c>
      <c r="N7" s="22"/>
    </row>
    <row r="8" spans="1:14" x14ac:dyDescent="0.2">
      <c r="A8" s="99"/>
      <c r="B8" s="99"/>
      <c r="C8" s="99"/>
      <c r="D8" s="52">
        <v>0</v>
      </c>
      <c r="E8" s="52">
        <v>0</v>
      </c>
      <c r="F8" s="52">
        <v>0</v>
      </c>
      <c r="G8" s="52">
        <f t="shared" si="0"/>
        <v>0</v>
      </c>
      <c r="H8" s="52">
        <v>0</v>
      </c>
      <c r="I8" s="52">
        <v>0</v>
      </c>
      <c r="J8" s="52">
        <v>0</v>
      </c>
      <c r="K8" s="52">
        <v>0</v>
      </c>
      <c r="L8" s="52">
        <v>0</v>
      </c>
      <c r="M8" s="52">
        <f t="shared" si="1"/>
        <v>0</v>
      </c>
      <c r="N8" s="22"/>
    </row>
    <row r="9" spans="1:14" x14ac:dyDescent="0.2">
      <c r="A9" s="99"/>
      <c r="B9" s="99"/>
      <c r="C9" s="99"/>
      <c r="D9" s="52">
        <v>0</v>
      </c>
      <c r="E9" s="52">
        <v>0</v>
      </c>
      <c r="F9" s="52">
        <v>0</v>
      </c>
      <c r="G9" s="52">
        <f t="shared" si="0"/>
        <v>0</v>
      </c>
      <c r="H9" s="52">
        <v>0</v>
      </c>
      <c r="I9" s="52">
        <v>0</v>
      </c>
      <c r="J9" s="52">
        <v>0</v>
      </c>
      <c r="K9" s="52">
        <v>0</v>
      </c>
      <c r="L9" s="52">
        <v>0</v>
      </c>
      <c r="M9" s="52">
        <f t="shared" si="1"/>
        <v>0</v>
      </c>
      <c r="N9" s="22"/>
    </row>
    <row r="10" spans="1:14" x14ac:dyDescent="0.2">
      <c r="A10" s="99"/>
      <c r="B10" s="99"/>
      <c r="C10" s="99"/>
      <c r="D10" s="52">
        <v>0</v>
      </c>
      <c r="E10" s="52">
        <v>0</v>
      </c>
      <c r="F10" s="52">
        <v>0</v>
      </c>
      <c r="G10" s="52">
        <f t="shared" si="0"/>
        <v>0</v>
      </c>
      <c r="H10" s="52">
        <v>0</v>
      </c>
      <c r="I10" s="52">
        <v>0</v>
      </c>
      <c r="J10" s="52">
        <v>0</v>
      </c>
      <c r="K10" s="52">
        <v>0</v>
      </c>
      <c r="L10" s="52">
        <v>0</v>
      </c>
      <c r="M10" s="52">
        <f t="shared" si="1"/>
        <v>0</v>
      </c>
      <c r="N10" s="22"/>
    </row>
    <row r="11" spans="1:14" x14ac:dyDescent="0.2">
      <c r="A11" s="99"/>
      <c r="B11" s="99"/>
      <c r="C11" s="99"/>
      <c r="D11" s="52">
        <v>0</v>
      </c>
      <c r="E11" s="52">
        <v>0</v>
      </c>
      <c r="F11" s="52">
        <v>0</v>
      </c>
      <c r="G11" s="52">
        <f t="shared" si="0"/>
        <v>0</v>
      </c>
      <c r="H11" s="52">
        <v>0</v>
      </c>
      <c r="I11" s="52">
        <v>0</v>
      </c>
      <c r="J11" s="52">
        <v>0</v>
      </c>
      <c r="K11" s="52">
        <v>0</v>
      </c>
      <c r="L11" s="52">
        <v>0</v>
      </c>
      <c r="M11" s="52">
        <f t="shared" si="1"/>
        <v>0</v>
      </c>
      <c r="N11" s="22"/>
    </row>
    <row r="12" spans="1:14" x14ac:dyDescent="0.2">
      <c r="A12" s="99"/>
      <c r="B12" s="99"/>
      <c r="C12" s="99"/>
      <c r="D12" s="52">
        <v>0</v>
      </c>
      <c r="E12" s="52">
        <v>0</v>
      </c>
      <c r="F12" s="52">
        <v>0</v>
      </c>
      <c r="G12" s="52">
        <f t="shared" si="0"/>
        <v>0</v>
      </c>
      <c r="H12" s="52">
        <v>0</v>
      </c>
      <c r="I12" s="52">
        <v>0</v>
      </c>
      <c r="J12" s="52">
        <v>0</v>
      </c>
      <c r="K12" s="52">
        <v>0</v>
      </c>
      <c r="L12" s="52">
        <v>0</v>
      </c>
      <c r="M12" s="52">
        <f t="shared" si="1"/>
        <v>0</v>
      </c>
      <c r="N12" s="22"/>
    </row>
    <row r="13" spans="1:14" ht="12" thickBot="1" x14ac:dyDescent="0.25">
      <c r="A13" s="80" t="s">
        <v>41</v>
      </c>
      <c r="B13" s="81"/>
      <c r="C13" s="101"/>
      <c r="D13" s="82"/>
      <c r="E13" s="82"/>
      <c r="F13" s="82"/>
      <c r="G13" s="84">
        <f t="shared" ref="G13:M13" si="2">SUM(G5:G12)</f>
        <v>0</v>
      </c>
      <c r="H13" s="56">
        <f t="shared" si="2"/>
        <v>0</v>
      </c>
      <c r="I13" s="56">
        <f t="shared" si="2"/>
        <v>0</v>
      </c>
      <c r="J13" s="56">
        <f t="shared" si="2"/>
        <v>0</v>
      </c>
      <c r="K13" s="56">
        <f t="shared" si="2"/>
        <v>0</v>
      </c>
      <c r="L13" s="56">
        <f t="shared" si="2"/>
        <v>0</v>
      </c>
      <c r="M13" s="84">
        <f t="shared" si="2"/>
        <v>0</v>
      </c>
      <c r="N13" s="22"/>
    </row>
    <row r="14" spans="1:14" ht="23.25" thickBot="1" x14ac:dyDescent="0.25">
      <c r="A14" s="1"/>
      <c r="B14" s="1"/>
      <c r="D14" s="22"/>
      <c r="E14" s="22"/>
      <c r="F14" s="22"/>
      <c r="G14" s="50"/>
      <c r="H14" s="50"/>
      <c r="I14" s="50"/>
      <c r="J14" s="50"/>
      <c r="K14" s="50"/>
      <c r="L14" s="50"/>
      <c r="M14" s="24" t="str">
        <f>IF(M13=G13,"Monto Total Validado","Error. Existe Diferencia entre Total y Total Proyecto")</f>
        <v>Monto Total Validado</v>
      </c>
      <c r="N14" s="22"/>
    </row>
    <row r="15" spans="1:14" x14ac:dyDescent="0.2">
      <c r="A15" s="1" t="s">
        <v>57</v>
      </c>
      <c r="B15" s="1"/>
      <c r="G15" s="50"/>
      <c r="H15" s="50"/>
      <c r="I15" s="50"/>
      <c r="J15" s="1"/>
      <c r="K15" s="1"/>
      <c r="L15" s="1"/>
      <c r="M15" s="1"/>
      <c r="N15" s="1"/>
    </row>
    <row r="16" spans="1:14" x14ac:dyDescent="0.2">
      <c r="A16" s="3" t="s">
        <v>87</v>
      </c>
      <c r="B16" s="1"/>
      <c r="G16" s="50"/>
      <c r="H16" s="50"/>
      <c r="I16" s="50"/>
      <c r="J16" s="1"/>
      <c r="K16" s="1"/>
      <c r="L16" s="1"/>
      <c r="M16" s="1"/>
      <c r="N16" s="1"/>
    </row>
    <row r="17" spans="1:1" x14ac:dyDescent="0.2">
      <c r="A17" s="3" t="s">
        <v>88</v>
      </c>
    </row>
    <row r="18" spans="1:1" x14ac:dyDescent="0.2">
      <c r="A18" s="3" t="s">
        <v>76</v>
      </c>
    </row>
  </sheetData>
  <sheetProtection insertRows="0" deleteRows="0"/>
  <mergeCells count="13">
    <mergeCell ref="M2:M4"/>
    <mergeCell ref="A2:A4"/>
    <mergeCell ref="D2:E2"/>
    <mergeCell ref="D3:D4"/>
    <mergeCell ref="E3:E4"/>
    <mergeCell ref="L2:L4"/>
    <mergeCell ref="H2:K2"/>
    <mergeCell ref="J3:K3"/>
    <mergeCell ref="B2:B4"/>
    <mergeCell ref="C2:C4"/>
    <mergeCell ref="F2:F4"/>
    <mergeCell ref="G2:G4"/>
    <mergeCell ref="H3:I3"/>
  </mergeCells>
  <phoneticPr fontId="0" type="noConversion"/>
  <conditionalFormatting sqref="M14">
    <cfRule type="cellIs" dxfId="70" priority="1" stopIfTrue="1" operator="equal">
      <formula>"Monto Total Validado"</formula>
    </cfRule>
    <cfRule type="cellIs" dxfId="69" priority="2" stopIfTrue="1" operator="equal">
      <formula>"Monto Total Validado"</formula>
    </cfRule>
    <cfRule type="cellIs" dxfId="68" priority="3" stopIfTrue="1" operator="equal">
      <formula>"Error. Existe Diferencia entre Total y Total Proyecto"</formula>
    </cfRule>
  </conditionalFormatting>
  <pageMargins left="0.75" right="0.75" top="1" bottom="1" header="0" footer="0"/>
  <pageSetup scale="76" fitToHeight="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pageSetUpPr fitToPage="1"/>
  </sheetPr>
  <dimension ref="A1:O116"/>
  <sheetViews>
    <sheetView showGridLines="0" zoomScaleNormal="100" workbookViewId="0">
      <selection activeCell="J115" sqref="J115"/>
    </sheetView>
  </sheetViews>
  <sheetFormatPr baseColWidth="10" defaultColWidth="11.42578125" defaultRowHeight="11.25" x14ac:dyDescent="0.2"/>
  <cols>
    <col min="1" max="1" width="41.42578125" style="3" customWidth="1"/>
    <col min="2" max="2" width="11.5703125" style="3" customWidth="1"/>
    <col min="3" max="3" width="14.42578125" style="3" customWidth="1"/>
    <col min="4" max="4" width="11.42578125" style="3" customWidth="1"/>
    <col min="5" max="5" width="11.42578125" style="3"/>
    <col min="6" max="7" width="12.85546875" style="3" customWidth="1"/>
    <col min="8" max="8" width="14" style="3" customWidth="1"/>
    <col min="9" max="9" width="14.85546875" style="3" customWidth="1"/>
    <col min="10" max="10" width="15.28515625" style="3" customWidth="1"/>
    <col min="11" max="11" width="16.5703125" style="3" customWidth="1"/>
    <col min="12" max="16384" width="11.42578125" style="3"/>
  </cols>
  <sheetData>
    <row r="1" spans="1:12" x14ac:dyDescent="0.2">
      <c r="A1" s="1" t="s">
        <v>57</v>
      </c>
    </row>
    <row r="2" spans="1:12" ht="11.25" customHeight="1" x14ac:dyDescent="0.2">
      <c r="A2" s="3" t="s">
        <v>88</v>
      </c>
    </row>
    <row r="3" spans="1:12" x14ac:dyDescent="0.2">
      <c r="A3" s="3" t="s">
        <v>76</v>
      </c>
    </row>
    <row r="5" spans="1:12" x14ac:dyDescent="0.2">
      <c r="A5" s="1" t="s">
        <v>92</v>
      </c>
      <c r="B5" s="76" t="s">
        <v>6</v>
      </c>
      <c r="C5" s="77"/>
    </row>
    <row r="6" spans="1:12" x14ac:dyDescent="0.2">
      <c r="A6" s="170" t="s">
        <v>65</v>
      </c>
      <c r="B6" s="182" t="s">
        <v>13</v>
      </c>
      <c r="C6" s="182" t="s">
        <v>101</v>
      </c>
      <c r="D6" s="182" t="s">
        <v>102</v>
      </c>
      <c r="E6" s="190" t="s">
        <v>23</v>
      </c>
      <c r="F6" s="188" t="s">
        <v>24</v>
      </c>
      <c r="G6" s="207"/>
      <c r="H6" s="207"/>
      <c r="I6" s="207"/>
      <c r="J6" s="206"/>
      <c r="K6" s="185" t="s">
        <v>25</v>
      </c>
    </row>
    <row r="7" spans="1:12" ht="11.25" customHeight="1" x14ac:dyDescent="0.2">
      <c r="A7" s="212"/>
      <c r="B7" s="183"/>
      <c r="C7" s="183"/>
      <c r="D7" s="183"/>
      <c r="E7" s="191"/>
      <c r="F7" s="186" t="s">
        <v>70</v>
      </c>
      <c r="G7" s="187"/>
      <c r="H7" s="203" t="s">
        <v>71</v>
      </c>
      <c r="I7" s="204"/>
      <c r="J7" s="182" t="s">
        <v>28</v>
      </c>
      <c r="K7" s="185"/>
    </row>
    <row r="8" spans="1:12" ht="22.5" x14ac:dyDescent="0.2">
      <c r="A8" s="213"/>
      <c r="B8" s="184"/>
      <c r="C8" s="184"/>
      <c r="D8" s="184"/>
      <c r="E8" s="192"/>
      <c r="F8" s="113" t="s">
        <v>29</v>
      </c>
      <c r="G8" s="113" t="s">
        <v>72</v>
      </c>
      <c r="H8" s="4" t="s">
        <v>73</v>
      </c>
      <c r="I8" s="4" t="s">
        <v>103</v>
      </c>
      <c r="J8" s="184"/>
      <c r="K8" s="185"/>
    </row>
    <row r="9" spans="1:12" x14ac:dyDescent="0.2">
      <c r="A9" s="78"/>
      <c r="B9" s="78"/>
      <c r="C9" s="79">
        <v>0</v>
      </c>
      <c r="D9" s="79">
        <v>0</v>
      </c>
      <c r="E9" s="52">
        <f>C9*D9</f>
        <v>0</v>
      </c>
      <c r="F9" s="79">
        <v>0</v>
      </c>
      <c r="G9" s="79"/>
      <c r="H9" s="79">
        <v>0</v>
      </c>
      <c r="I9" s="79">
        <v>0</v>
      </c>
      <c r="J9" s="79">
        <v>0</v>
      </c>
      <c r="K9" s="52">
        <f>SUM(F9:J9)</f>
        <v>0</v>
      </c>
      <c r="L9" s="22"/>
    </row>
    <row r="10" spans="1:12" x14ac:dyDescent="0.2">
      <c r="A10" s="78"/>
      <c r="B10" s="78"/>
      <c r="C10" s="79">
        <v>0</v>
      </c>
      <c r="D10" s="79">
        <v>0</v>
      </c>
      <c r="E10" s="52">
        <f t="shared" ref="E10:E18" si="0">C10*D10</f>
        <v>0</v>
      </c>
      <c r="F10" s="79">
        <v>0</v>
      </c>
      <c r="G10" s="79"/>
      <c r="H10" s="79">
        <v>0</v>
      </c>
      <c r="I10" s="79">
        <v>0</v>
      </c>
      <c r="J10" s="79">
        <v>0</v>
      </c>
      <c r="K10" s="52">
        <f t="shared" ref="K10:K18" si="1">SUM(F10:J10)</f>
        <v>0</v>
      </c>
      <c r="L10" s="22"/>
    </row>
    <row r="11" spans="1:12" x14ac:dyDescent="0.2">
      <c r="A11" s="78"/>
      <c r="B11" s="78"/>
      <c r="C11" s="79">
        <v>0</v>
      </c>
      <c r="D11" s="79">
        <v>0</v>
      </c>
      <c r="E11" s="52">
        <f t="shared" si="0"/>
        <v>0</v>
      </c>
      <c r="F11" s="79">
        <v>0</v>
      </c>
      <c r="G11" s="79"/>
      <c r="H11" s="79">
        <v>0</v>
      </c>
      <c r="I11" s="79">
        <v>0</v>
      </c>
      <c r="J11" s="79">
        <v>0</v>
      </c>
      <c r="K11" s="52">
        <f t="shared" si="1"/>
        <v>0</v>
      </c>
      <c r="L11" s="22"/>
    </row>
    <row r="12" spans="1:12" x14ac:dyDescent="0.2">
      <c r="A12" s="78"/>
      <c r="B12" s="78"/>
      <c r="C12" s="79">
        <v>0</v>
      </c>
      <c r="D12" s="79">
        <v>0</v>
      </c>
      <c r="E12" s="52">
        <f t="shared" si="0"/>
        <v>0</v>
      </c>
      <c r="F12" s="79">
        <v>0</v>
      </c>
      <c r="G12" s="79"/>
      <c r="H12" s="79">
        <v>0</v>
      </c>
      <c r="I12" s="79">
        <v>0</v>
      </c>
      <c r="J12" s="79">
        <v>0</v>
      </c>
      <c r="K12" s="52">
        <f t="shared" si="1"/>
        <v>0</v>
      </c>
      <c r="L12" s="22"/>
    </row>
    <row r="13" spans="1:12" x14ac:dyDescent="0.2">
      <c r="A13" s="78"/>
      <c r="B13" s="78"/>
      <c r="C13" s="79">
        <v>0</v>
      </c>
      <c r="D13" s="79">
        <v>0</v>
      </c>
      <c r="E13" s="52">
        <f t="shared" si="0"/>
        <v>0</v>
      </c>
      <c r="F13" s="79">
        <v>0</v>
      </c>
      <c r="G13" s="79"/>
      <c r="H13" s="79">
        <v>0</v>
      </c>
      <c r="I13" s="79">
        <v>0</v>
      </c>
      <c r="J13" s="79">
        <v>0</v>
      </c>
      <c r="K13" s="52">
        <f t="shared" si="1"/>
        <v>0</v>
      </c>
      <c r="L13" s="22"/>
    </row>
    <row r="14" spans="1:12" x14ac:dyDescent="0.2">
      <c r="A14" s="78"/>
      <c r="B14" s="78"/>
      <c r="C14" s="79">
        <v>0</v>
      </c>
      <c r="D14" s="79">
        <v>0</v>
      </c>
      <c r="E14" s="52">
        <f t="shared" si="0"/>
        <v>0</v>
      </c>
      <c r="F14" s="79">
        <v>0</v>
      </c>
      <c r="G14" s="79"/>
      <c r="H14" s="79">
        <v>0</v>
      </c>
      <c r="I14" s="79">
        <v>0</v>
      </c>
      <c r="J14" s="79">
        <v>0</v>
      </c>
      <c r="K14" s="52">
        <f t="shared" si="1"/>
        <v>0</v>
      </c>
      <c r="L14" s="22"/>
    </row>
    <row r="15" spans="1:12" x14ac:dyDescent="0.2">
      <c r="A15" s="78"/>
      <c r="B15" s="78"/>
      <c r="C15" s="79">
        <v>0</v>
      </c>
      <c r="D15" s="79">
        <v>0</v>
      </c>
      <c r="E15" s="52">
        <f t="shared" si="0"/>
        <v>0</v>
      </c>
      <c r="F15" s="79">
        <v>0</v>
      </c>
      <c r="G15" s="79"/>
      <c r="H15" s="79">
        <v>0</v>
      </c>
      <c r="I15" s="79">
        <v>0</v>
      </c>
      <c r="J15" s="79">
        <v>0</v>
      </c>
      <c r="K15" s="52">
        <f t="shared" si="1"/>
        <v>0</v>
      </c>
      <c r="L15" s="22"/>
    </row>
    <row r="16" spans="1:12" x14ac:dyDescent="0.2">
      <c r="A16" s="78"/>
      <c r="B16" s="78"/>
      <c r="C16" s="79">
        <v>0</v>
      </c>
      <c r="D16" s="79">
        <v>0</v>
      </c>
      <c r="E16" s="52">
        <f t="shared" si="0"/>
        <v>0</v>
      </c>
      <c r="F16" s="79">
        <v>0</v>
      </c>
      <c r="G16" s="79"/>
      <c r="H16" s="79">
        <v>0</v>
      </c>
      <c r="I16" s="79">
        <v>0</v>
      </c>
      <c r="J16" s="79">
        <v>0</v>
      </c>
      <c r="K16" s="52">
        <f t="shared" si="1"/>
        <v>0</v>
      </c>
      <c r="L16" s="22"/>
    </row>
    <row r="17" spans="1:12" x14ac:dyDescent="0.2">
      <c r="A17" s="78"/>
      <c r="B17" s="78"/>
      <c r="C17" s="79">
        <v>0</v>
      </c>
      <c r="D17" s="79">
        <v>0</v>
      </c>
      <c r="E17" s="52">
        <f t="shared" si="0"/>
        <v>0</v>
      </c>
      <c r="F17" s="79">
        <v>0</v>
      </c>
      <c r="G17" s="79"/>
      <c r="H17" s="79">
        <v>0</v>
      </c>
      <c r="I17" s="79">
        <v>0</v>
      </c>
      <c r="J17" s="79">
        <v>0</v>
      </c>
      <c r="K17" s="52">
        <f t="shared" si="1"/>
        <v>0</v>
      </c>
      <c r="L17" s="22"/>
    </row>
    <row r="18" spans="1:12" x14ac:dyDescent="0.2">
      <c r="A18" s="78"/>
      <c r="B18" s="78"/>
      <c r="C18" s="79">
        <v>0</v>
      </c>
      <c r="D18" s="79">
        <v>0</v>
      </c>
      <c r="E18" s="52">
        <f t="shared" si="0"/>
        <v>0</v>
      </c>
      <c r="F18" s="79">
        <v>0</v>
      </c>
      <c r="G18" s="79"/>
      <c r="H18" s="79">
        <v>0</v>
      </c>
      <c r="I18" s="79">
        <v>0</v>
      </c>
      <c r="J18" s="79">
        <v>0</v>
      </c>
      <c r="K18" s="52">
        <f t="shared" si="1"/>
        <v>0</v>
      </c>
      <c r="L18" s="22"/>
    </row>
    <row r="19" spans="1:12" ht="12" thickBot="1" x14ac:dyDescent="0.25">
      <c r="A19" s="80" t="s">
        <v>41</v>
      </c>
      <c r="B19" s="81"/>
      <c r="C19" s="82"/>
      <c r="D19" s="83"/>
      <c r="E19" s="98">
        <f t="shared" ref="E19:K19" si="2">SUM(E9:E18)</f>
        <v>0</v>
      </c>
      <c r="F19" s="56">
        <f t="shared" si="2"/>
        <v>0</v>
      </c>
      <c r="G19" s="56"/>
      <c r="H19" s="56">
        <f t="shared" si="2"/>
        <v>0</v>
      </c>
      <c r="I19" s="56">
        <f t="shared" si="2"/>
        <v>0</v>
      </c>
      <c r="J19" s="56">
        <f t="shared" si="2"/>
        <v>0</v>
      </c>
      <c r="K19" s="98">
        <f t="shared" si="2"/>
        <v>0</v>
      </c>
      <c r="L19" s="22"/>
    </row>
    <row r="20" spans="1:12" ht="12" thickBot="1" x14ac:dyDescent="0.25">
      <c r="A20" s="1" t="s">
        <v>104</v>
      </c>
      <c r="B20" s="97"/>
      <c r="F20" s="22"/>
      <c r="G20" s="22"/>
      <c r="H20" s="22"/>
      <c r="I20" s="22"/>
      <c r="J20" s="22"/>
      <c r="K20" s="24" t="str">
        <f>IF(K19=E19,"Monto Total Validado","Error. Existe Diferencia entre Total y Total Proyecto")</f>
        <v>Monto Total Validado</v>
      </c>
      <c r="L20" s="22"/>
    </row>
    <row r="21" spans="1:12" x14ac:dyDescent="0.2">
      <c r="A21" s="97"/>
    </row>
    <row r="22" spans="1:12" x14ac:dyDescent="0.2">
      <c r="A22" s="1" t="s">
        <v>93</v>
      </c>
      <c r="B22" s="76" t="s">
        <v>6</v>
      </c>
      <c r="C22" s="77"/>
    </row>
    <row r="23" spans="1:12" x14ac:dyDescent="0.2">
      <c r="A23" s="187" t="s">
        <v>105</v>
      </c>
      <c r="B23" s="182" t="s">
        <v>13</v>
      </c>
      <c r="C23" s="182" t="s">
        <v>101</v>
      </c>
      <c r="D23" s="182" t="s">
        <v>102</v>
      </c>
      <c r="E23" s="190" t="s">
        <v>23</v>
      </c>
      <c r="F23" s="188" t="s">
        <v>24</v>
      </c>
      <c r="G23" s="207"/>
      <c r="H23" s="207"/>
      <c r="I23" s="207"/>
      <c r="J23" s="206"/>
      <c r="K23" s="185" t="s">
        <v>25</v>
      </c>
    </row>
    <row r="24" spans="1:12" ht="11.25" customHeight="1" x14ac:dyDescent="0.2">
      <c r="A24" s="212"/>
      <c r="B24" s="183"/>
      <c r="C24" s="183"/>
      <c r="D24" s="183"/>
      <c r="E24" s="191"/>
      <c r="F24" s="186" t="s">
        <v>70</v>
      </c>
      <c r="G24" s="187"/>
      <c r="H24" s="203" t="s">
        <v>71</v>
      </c>
      <c r="I24" s="204"/>
      <c r="J24" s="182" t="s">
        <v>28</v>
      </c>
      <c r="K24" s="185"/>
    </row>
    <row r="25" spans="1:12" ht="22.5" x14ac:dyDescent="0.2">
      <c r="A25" s="213"/>
      <c r="B25" s="184"/>
      <c r="C25" s="184"/>
      <c r="D25" s="184"/>
      <c r="E25" s="192"/>
      <c r="F25" s="113" t="s">
        <v>29</v>
      </c>
      <c r="G25" s="113" t="s">
        <v>72</v>
      </c>
      <c r="H25" s="4" t="s">
        <v>73</v>
      </c>
      <c r="I25" s="4" t="s">
        <v>74</v>
      </c>
      <c r="J25" s="184"/>
      <c r="K25" s="185"/>
    </row>
    <row r="26" spans="1:12" x14ac:dyDescent="0.2">
      <c r="A26" s="99"/>
      <c r="B26" s="99"/>
      <c r="C26" s="52">
        <v>0</v>
      </c>
      <c r="D26" s="52">
        <v>0</v>
      </c>
      <c r="E26" s="52">
        <f>C26*D26</f>
        <v>0</v>
      </c>
      <c r="F26" s="52">
        <v>0</v>
      </c>
      <c r="G26" s="52"/>
      <c r="H26" s="52">
        <v>0</v>
      </c>
      <c r="I26" s="52">
        <v>0</v>
      </c>
      <c r="J26" s="52">
        <v>0</v>
      </c>
      <c r="K26" s="52">
        <f>SUM(F26:J26)</f>
        <v>0</v>
      </c>
    </row>
    <row r="27" spans="1:12" x14ac:dyDescent="0.2">
      <c r="A27" s="99"/>
      <c r="B27" s="99"/>
      <c r="C27" s="52">
        <v>0</v>
      </c>
      <c r="D27" s="52">
        <v>0</v>
      </c>
      <c r="E27" s="52">
        <f>C27*D27</f>
        <v>0</v>
      </c>
      <c r="F27" s="52">
        <v>0</v>
      </c>
      <c r="G27" s="52"/>
      <c r="H27" s="52">
        <v>0</v>
      </c>
      <c r="I27" s="52">
        <v>0</v>
      </c>
      <c r="J27" s="52">
        <v>0</v>
      </c>
      <c r="K27" s="52">
        <f>SUM(F27:J27)</f>
        <v>0</v>
      </c>
    </row>
    <row r="28" spans="1:12" x14ac:dyDescent="0.2">
      <c r="A28" s="99"/>
      <c r="B28" s="99"/>
      <c r="C28" s="52">
        <v>0</v>
      </c>
      <c r="D28" s="52">
        <v>0</v>
      </c>
      <c r="E28" s="52">
        <f>C28*D28</f>
        <v>0</v>
      </c>
      <c r="F28" s="52">
        <v>0</v>
      </c>
      <c r="G28" s="52"/>
      <c r="H28" s="52">
        <v>0</v>
      </c>
      <c r="I28" s="52">
        <v>0</v>
      </c>
      <c r="J28" s="52">
        <v>0</v>
      </c>
      <c r="K28" s="52">
        <f>SUM(F28:J28)</f>
        <v>0</v>
      </c>
    </row>
    <row r="29" spans="1:12" x14ac:dyDescent="0.2">
      <c r="A29" s="99"/>
      <c r="B29" s="99"/>
      <c r="C29" s="52">
        <v>0</v>
      </c>
      <c r="D29" s="52">
        <v>0</v>
      </c>
      <c r="E29" s="52">
        <f>C29*D29</f>
        <v>0</v>
      </c>
      <c r="F29" s="52">
        <v>0</v>
      </c>
      <c r="G29" s="52"/>
      <c r="H29" s="52">
        <v>0</v>
      </c>
      <c r="I29" s="52">
        <v>0</v>
      </c>
      <c r="J29" s="52">
        <v>0</v>
      </c>
      <c r="K29" s="52">
        <f>SUM(F29:J29)</f>
        <v>0</v>
      </c>
    </row>
    <row r="30" spans="1:12" ht="12" thickBot="1" x14ac:dyDescent="0.25">
      <c r="A30" s="80" t="s">
        <v>41</v>
      </c>
      <c r="B30" s="81"/>
      <c r="C30" s="82"/>
      <c r="D30" s="83"/>
      <c r="E30" s="98">
        <f t="shared" ref="E30:K30" si="3">SUM(E26:E29)</f>
        <v>0</v>
      </c>
      <c r="F30" s="56">
        <f t="shared" si="3"/>
        <v>0</v>
      </c>
      <c r="G30" s="56"/>
      <c r="H30" s="56">
        <f t="shared" si="3"/>
        <v>0</v>
      </c>
      <c r="I30" s="56">
        <f t="shared" si="3"/>
        <v>0</v>
      </c>
      <c r="J30" s="56">
        <f t="shared" si="3"/>
        <v>0</v>
      </c>
      <c r="K30" s="98">
        <f t="shared" si="3"/>
        <v>0</v>
      </c>
    </row>
    <row r="31" spans="1:12" ht="12" thickBot="1" x14ac:dyDescent="0.25">
      <c r="A31" s="1" t="s">
        <v>106</v>
      </c>
      <c r="B31" s="1"/>
      <c r="C31" s="22"/>
      <c r="D31" s="22"/>
      <c r="E31" s="50"/>
      <c r="F31" s="22"/>
      <c r="G31" s="22"/>
      <c r="H31" s="22"/>
      <c r="I31" s="22"/>
      <c r="J31" s="22"/>
      <c r="K31" s="24" t="str">
        <f>IF(K30=E30,"Monto Total Validado","Error. Existe Diferencia entre Total y Total Proyecto")</f>
        <v>Monto Total Validado</v>
      </c>
    </row>
    <row r="32" spans="1:12" x14ac:dyDescent="0.2">
      <c r="A32" s="1"/>
      <c r="B32" s="1"/>
      <c r="H32" s="50"/>
      <c r="I32" s="50"/>
      <c r="J32" s="1"/>
      <c r="K32" s="1"/>
    </row>
    <row r="33" spans="1:15" x14ac:dyDescent="0.2">
      <c r="A33" s="1" t="s">
        <v>94</v>
      </c>
      <c r="B33" s="76" t="s">
        <v>6</v>
      </c>
      <c r="C33" s="77"/>
      <c r="E33" s="97"/>
    </row>
    <row r="34" spans="1:15" x14ac:dyDescent="0.2">
      <c r="A34" s="182" t="s">
        <v>107</v>
      </c>
      <c r="B34" s="182" t="s">
        <v>13</v>
      </c>
      <c r="C34" s="186" t="s">
        <v>108</v>
      </c>
      <c r="D34" s="190" t="s">
        <v>23</v>
      </c>
      <c r="E34" s="188" t="s">
        <v>24</v>
      </c>
      <c r="F34" s="207"/>
      <c r="G34" s="207"/>
      <c r="H34" s="207"/>
      <c r="I34" s="207"/>
      <c r="J34" s="190" t="s">
        <v>25</v>
      </c>
    </row>
    <row r="35" spans="1:15" ht="11.25" customHeight="1" x14ac:dyDescent="0.2">
      <c r="A35" s="183"/>
      <c r="B35" s="183"/>
      <c r="C35" s="226"/>
      <c r="D35" s="191"/>
      <c r="E35" s="186" t="s">
        <v>91</v>
      </c>
      <c r="F35" s="187"/>
      <c r="G35" s="203" t="s">
        <v>71</v>
      </c>
      <c r="H35" s="204"/>
      <c r="I35" s="182" t="s">
        <v>28</v>
      </c>
      <c r="J35" s="191"/>
    </row>
    <row r="36" spans="1:15" x14ac:dyDescent="0.2">
      <c r="A36" s="184"/>
      <c r="B36" s="184"/>
      <c r="C36" s="227"/>
      <c r="D36" s="192"/>
      <c r="E36" s="113" t="s">
        <v>29</v>
      </c>
      <c r="F36" s="113" t="s">
        <v>72</v>
      </c>
      <c r="G36" s="113" t="s">
        <v>29</v>
      </c>
      <c r="H36" s="113" t="s">
        <v>72</v>
      </c>
      <c r="I36" s="184"/>
      <c r="J36" s="192"/>
    </row>
    <row r="37" spans="1:15" x14ac:dyDescent="0.2">
      <c r="A37" s="78"/>
      <c r="B37" s="78"/>
      <c r="C37" s="100"/>
      <c r="D37" s="79">
        <v>0</v>
      </c>
      <c r="E37" s="79">
        <v>0</v>
      </c>
      <c r="F37" s="79">
        <v>0</v>
      </c>
      <c r="G37" s="79"/>
      <c r="H37" s="79">
        <v>0</v>
      </c>
      <c r="I37" s="79">
        <v>0</v>
      </c>
      <c r="J37" s="52">
        <f>SUM(E37:I37)</f>
        <v>0</v>
      </c>
    </row>
    <row r="38" spans="1:15" x14ac:dyDescent="0.2">
      <c r="A38" s="78"/>
      <c r="B38" s="78"/>
      <c r="C38" s="100"/>
      <c r="D38" s="79">
        <v>0</v>
      </c>
      <c r="E38" s="79">
        <v>0</v>
      </c>
      <c r="F38" s="79">
        <v>0</v>
      </c>
      <c r="G38" s="79"/>
      <c r="H38" s="79">
        <v>0</v>
      </c>
      <c r="I38" s="79">
        <v>0</v>
      </c>
      <c r="J38" s="52">
        <f>SUM(E38:I38)</f>
        <v>0</v>
      </c>
    </row>
    <row r="39" spans="1:15" x14ac:dyDescent="0.2">
      <c r="A39" s="78"/>
      <c r="B39" s="78"/>
      <c r="C39" s="100"/>
      <c r="D39" s="79">
        <v>0</v>
      </c>
      <c r="E39" s="79">
        <v>0</v>
      </c>
      <c r="F39" s="79">
        <v>0</v>
      </c>
      <c r="G39" s="79"/>
      <c r="H39" s="79">
        <v>0</v>
      </c>
      <c r="I39" s="79">
        <v>0</v>
      </c>
      <c r="J39" s="52">
        <f>SUM(E39:I39)</f>
        <v>0</v>
      </c>
    </row>
    <row r="40" spans="1:15" x14ac:dyDescent="0.2">
      <c r="A40" s="78"/>
      <c r="B40" s="78"/>
      <c r="C40" s="100"/>
      <c r="D40" s="79">
        <v>0</v>
      </c>
      <c r="E40" s="79">
        <v>0</v>
      </c>
      <c r="F40" s="79">
        <v>0</v>
      </c>
      <c r="G40" s="79"/>
      <c r="H40" s="79">
        <v>0</v>
      </c>
      <c r="I40" s="79">
        <v>0</v>
      </c>
      <c r="J40" s="52">
        <f>SUM(E40:I40)</f>
        <v>0</v>
      </c>
    </row>
    <row r="41" spans="1:15" ht="12" thickBot="1" x14ac:dyDescent="0.25">
      <c r="A41" s="80" t="s">
        <v>41</v>
      </c>
      <c r="B41" s="81"/>
      <c r="C41" s="101"/>
      <c r="D41" s="98">
        <f t="shared" ref="D41:J41" si="4">SUM(D37:D40)</f>
        <v>0</v>
      </c>
      <c r="E41" s="56">
        <f t="shared" si="4"/>
        <v>0</v>
      </c>
      <c r="F41" s="56">
        <f t="shared" si="4"/>
        <v>0</v>
      </c>
      <c r="G41" s="56">
        <f t="shared" si="4"/>
        <v>0</v>
      </c>
      <c r="H41" s="56">
        <f t="shared" si="4"/>
        <v>0</v>
      </c>
      <c r="I41" s="56">
        <f t="shared" si="4"/>
        <v>0</v>
      </c>
      <c r="J41" s="98">
        <f t="shared" si="4"/>
        <v>0</v>
      </c>
    </row>
    <row r="42" spans="1:15" ht="12" thickBot="1" x14ac:dyDescent="0.25">
      <c r="A42" s="1" t="s">
        <v>109</v>
      </c>
      <c r="J42" s="24" t="str">
        <f>IF(J41=D41,"Monto Total Validado","Error. Existe Diferencia entre Total y Total Proyecto")</f>
        <v>Monto Total Validado</v>
      </c>
      <c r="L42" s="22"/>
      <c r="M42" s="22"/>
      <c r="N42" s="22"/>
      <c r="O42" s="22"/>
    </row>
    <row r="43" spans="1:15" x14ac:dyDescent="0.2">
      <c r="A43" s="1"/>
      <c r="B43" s="1"/>
    </row>
    <row r="44" spans="1:15" x14ac:dyDescent="0.2">
      <c r="A44" s="1" t="s">
        <v>95</v>
      </c>
      <c r="B44" s="76" t="s">
        <v>6</v>
      </c>
      <c r="C44" s="77"/>
    </row>
    <row r="45" spans="1:15" ht="12.75" customHeight="1" x14ac:dyDescent="0.2">
      <c r="A45" s="167" t="s">
        <v>110</v>
      </c>
      <c r="B45" s="182" t="s">
        <v>13</v>
      </c>
      <c r="C45" s="167" t="s">
        <v>111</v>
      </c>
      <c r="D45" s="182" t="s">
        <v>112</v>
      </c>
      <c r="E45" s="182" t="s">
        <v>113</v>
      </c>
      <c r="F45" s="190" t="s">
        <v>23</v>
      </c>
      <c r="G45" s="186" t="s">
        <v>24</v>
      </c>
      <c r="H45" s="211"/>
      <c r="I45" s="211"/>
      <c r="J45" s="211"/>
      <c r="K45" s="142"/>
      <c r="L45" s="185" t="s">
        <v>25</v>
      </c>
    </row>
    <row r="46" spans="1:15" ht="11.25" customHeight="1" x14ac:dyDescent="0.2">
      <c r="A46" s="167"/>
      <c r="B46" s="183"/>
      <c r="C46" s="167"/>
      <c r="D46" s="183"/>
      <c r="E46" s="183"/>
      <c r="F46" s="191"/>
      <c r="G46" s="186" t="s">
        <v>70</v>
      </c>
      <c r="H46" s="187"/>
      <c r="I46" s="203" t="s">
        <v>71</v>
      </c>
      <c r="J46" s="204"/>
      <c r="K46" s="182" t="s">
        <v>28</v>
      </c>
      <c r="L46" s="185"/>
    </row>
    <row r="47" spans="1:15" ht="22.5" x14ac:dyDescent="0.2">
      <c r="A47" s="167"/>
      <c r="B47" s="184"/>
      <c r="C47" s="167"/>
      <c r="D47" s="184"/>
      <c r="E47" s="184"/>
      <c r="F47" s="192"/>
      <c r="G47" s="113" t="s">
        <v>29</v>
      </c>
      <c r="H47" s="113" t="s">
        <v>72</v>
      </c>
      <c r="I47" s="4" t="s">
        <v>73</v>
      </c>
      <c r="J47" s="4" t="s">
        <v>74</v>
      </c>
      <c r="K47" s="184"/>
      <c r="L47" s="185"/>
    </row>
    <row r="48" spans="1:15" x14ac:dyDescent="0.2">
      <c r="A48" s="99"/>
      <c r="B48" s="99"/>
      <c r="C48" s="99"/>
      <c r="D48" s="52">
        <v>0</v>
      </c>
      <c r="E48" s="52">
        <v>0</v>
      </c>
      <c r="F48" s="52">
        <f>D48*E48</f>
        <v>0</v>
      </c>
      <c r="G48" s="52"/>
      <c r="H48" s="52">
        <v>0</v>
      </c>
      <c r="I48" s="52">
        <v>0</v>
      </c>
      <c r="J48" s="52">
        <v>0</v>
      </c>
      <c r="K48" s="52">
        <v>0</v>
      </c>
      <c r="L48" s="52">
        <f>SUM(H48:K48)</f>
        <v>0</v>
      </c>
      <c r="M48" s="22"/>
    </row>
    <row r="49" spans="1:13" x14ac:dyDescent="0.2">
      <c r="A49" s="99"/>
      <c r="B49" s="99"/>
      <c r="C49" s="99"/>
      <c r="D49" s="52">
        <v>0</v>
      </c>
      <c r="E49" s="52">
        <v>0</v>
      </c>
      <c r="F49" s="52">
        <f t="shared" ref="F49:F56" si="5">D49*E49</f>
        <v>0</v>
      </c>
      <c r="G49" s="52"/>
      <c r="H49" s="52">
        <v>0</v>
      </c>
      <c r="I49" s="52">
        <v>0</v>
      </c>
      <c r="J49" s="52">
        <v>0</v>
      </c>
      <c r="K49" s="52">
        <v>0</v>
      </c>
      <c r="L49" s="52">
        <f t="shared" ref="L49:L56" si="6">SUM(H49:K49)</f>
        <v>0</v>
      </c>
      <c r="M49" s="22"/>
    </row>
    <row r="50" spans="1:13" x14ac:dyDescent="0.2">
      <c r="A50" s="99"/>
      <c r="B50" s="99"/>
      <c r="C50" s="99"/>
      <c r="D50" s="52">
        <v>0</v>
      </c>
      <c r="E50" s="52">
        <v>0</v>
      </c>
      <c r="F50" s="52">
        <f t="shared" si="5"/>
        <v>0</v>
      </c>
      <c r="G50" s="52"/>
      <c r="H50" s="52">
        <v>0</v>
      </c>
      <c r="I50" s="52">
        <v>0</v>
      </c>
      <c r="J50" s="52">
        <v>0</v>
      </c>
      <c r="K50" s="52">
        <v>0</v>
      </c>
      <c r="L50" s="52">
        <f t="shared" si="6"/>
        <v>0</v>
      </c>
      <c r="M50" s="22"/>
    </row>
    <row r="51" spans="1:13" x14ac:dyDescent="0.2">
      <c r="A51" s="99"/>
      <c r="B51" s="99"/>
      <c r="C51" s="99"/>
      <c r="D51" s="52">
        <v>0</v>
      </c>
      <c r="E51" s="52">
        <v>0</v>
      </c>
      <c r="F51" s="52">
        <f t="shared" si="5"/>
        <v>0</v>
      </c>
      <c r="G51" s="52"/>
      <c r="H51" s="52">
        <v>0</v>
      </c>
      <c r="I51" s="52">
        <v>0</v>
      </c>
      <c r="J51" s="52">
        <v>0</v>
      </c>
      <c r="K51" s="52">
        <v>0</v>
      </c>
      <c r="L51" s="52">
        <f t="shared" si="6"/>
        <v>0</v>
      </c>
      <c r="M51" s="22"/>
    </row>
    <row r="52" spans="1:13" x14ac:dyDescent="0.2">
      <c r="A52" s="99"/>
      <c r="B52" s="99"/>
      <c r="C52" s="99"/>
      <c r="D52" s="52">
        <v>0</v>
      </c>
      <c r="E52" s="52">
        <v>0</v>
      </c>
      <c r="F52" s="52">
        <f t="shared" si="5"/>
        <v>0</v>
      </c>
      <c r="G52" s="52"/>
      <c r="H52" s="52">
        <v>0</v>
      </c>
      <c r="I52" s="52">
        <v>0</v>
      </c>
      <c r="J52" s="52">
        <v>0</v>
      </c>
      <c r="K52" s="52">
        <v>0</v>
      </c>
      <c r="L52" s="52">
        <f t="shared" si="6"/>
        <v>0</v>
      </c>
      <c r="M52" s="22"/>
    </row>
    <row r="53" spans="1:13" x14ac:dyDescent="0.2">
      <c r="A53" s="99"/>
      <c r="B53" s="99"/>
      <c r="C53" s="99"/>
      <c r="D53" s="52">
        <v>0</v>
      </c>
      <c r="E53" s="52">
        <v>0</v>
      </c>
      <c r="F53" s="52">
        <f t="shared" si="5"/>
        <v>0</v>
      </c>
      <c r="G53" s="52"/>
      <c r="H53" s="52">
        <v>0</v>
      </c>
      <c r="I53" s="52">
        <v>0</v>
      </c>
      <c r="J53" s="52">
        <v>0</v>
      </c>
      <c r="K53" s="52">
        <v>0</v>
      </c>
      <c r="L53" s="52">
        <f t="shared" si="6"/>
        <v>0</v>
      </c>
      <c r="M53" s="22"/>
    </row>
    <row r="54" spans="1:13" x14ac:dyDescent="0.2">
      <c r="A54" s="99"/>
      <c r="B54" s="99"/>
      <c r="C54" s="99"/>
      <c r="D54" s="52">
        <v>0</v>
      </c>
      <c r="E54" s="52">
        <v>0</v>
      </c>
      <c r="F54" s="52">
        <f t="shared" si="5"/>
        <v>0</v>
      </c>
      <c r="G54" s="52"/>
      <c r="H54" s="52">
        <v>0</v>
      </c>
      <c r="I54" s="52">
        <v>0</v>
      </c>
      <c r="J54" s="52">
        <v>0</v>
      </c>
      <c r="K54" s="52">
        <v>0</v>
      </c>
      <c r="L54" s="52">
        <f t="shared" si="6"/>
        <v>0</v>
      </c>
      <c r="M54" s="22"/>
    </row>
    <row r="55" spans="1:13" x14ac:dyDescent="0.2">
      <c r="A55" s="99"/>
      <c r="B55" s="99"/>
      <c r="C55" s="99"/>
      <c r="D55" s="52">
        <v>0</v>
      </c>
      <c r="E55" s="52">
        <v>0</v>
      </c>
      <c r="F55" s="52">
        <f t="shared" si="5"/>
        <v>0</v>
      </c>
      <c r="G55" s="52"/>
      <c r="H55" s="52">
        <v>0</v>
      </c>
      <c r="I55" s="52">
        <v>0</v>
      </c>
      <c r="J55" s="52">
        <v>0</v>
      </c>
      <c r="K55" s="52">
        <v>0</v>
      </c>
      <c r="L55" s="52">
        <f t="shared" si="6"/>
        <v>0</v>
      </c>
      <c r="M55" s="22"/>
    </row>
    <row r="56" spans="1:13" x14ac:dyDescent="0.2">
      <c r="A56" s="99"/>
      <c r="B56" s="99"/>
      <c r="C56" s="99"/>
      <c r="D56" s="52">
        <v>0</v>
      </c>
      <c r="E56" s="52">
        <v>0</v>
      </c>
      <c r="F56" s="52">
        <f t="shared" si="5"/>
        <v>0</v>
      </c>
      <c r="G56" s="52"/>
      <c r="H56" s="52">
        <v>0</v>
      </c>
      <c r="I56" s="52">
        <v>0</v>
      </c>
      <c r="J56" s="52">
        <v>0</v>
      </c>
      <c r="K56" s="52">
        <v>0</v>
      </c>
      <c r="L56" s="52">
        <f t="shared" si="6"/>
        <v>0</v>
      </c>
      <c r="M56" s="22"/>
    </row>
    <row r="57" spans="1:13" ht="12" thickBot="1" x14ac:dyDescent="0.25">
      <c r="A57" s="102" t="s">
        <v>41</v>
      </c>
      <c r="B57" s="80"/>
      <c r="C57" s="101"/>
      <c r="D57" s="82"/>
      <c r="E57" s="83"/>
      <c r="F57" s="98">
        <f t="shared" ref="F57:L57" si="7">SUM(F48:F56)</f>
        <v>0</v>
      </c>
      <c r="G57" s="56">
        <f t="shared" si="7"/>
        <v>0</v>
      </c>
      <c r="H57" s="56">
        <f t="shared" si="7"/>
        <v>0</v>
      </c>
      <c r="I57" s="56">
        <f t="shared" si="7"/>
        <v>0</v>
      </c>
      <c r="J57" s="56">
        <f t="shared" si="7"/>
        <v>0</v>
      </c>
      <c r="K57" s="56">
        <f t="shared" si="7"/>
        <v>0</v>
      </c>
      <c r="L57" s="103">
        <f t="shared" si="7"/>
        <v>0</v>
      </c>
      <c r="M57" s="22"/>
    </row>
    <row r="58" spans="1:13" ht="23.25" thickBot="1" x14ac:dyDescent="0.25">
      <c r="A58" s="1"/>
      <c r="B58" s="1"/>
      <c r="D58" s="22"/>
      <c r="E58" s="22"/>
      <c r="F58" s="22"/>
      <c r="G58" s="22"/>
      <c r="H58" s="22"/>
      <c r="I58" s="22"/>
      <c r="J58" s="22"/>
      <c r="K58" s="50"/>
      <c r="L58" s="24" t="str">
        <f>IF(L57=F57,"Monto Total Validado","Error. Existe Diferencia entre Total y Total Proyecto")</f>
        <v>Monto Total Validado</v>
      </c>
      <c r="M58" s="50"/>
    </row>
    <row r="59" spans="1:13" x14ac:dyDescent="0.2">
      <c r="A59" s="1" t="s">
        <v>114</v>
      </c>
      <c r="B59" s="76" t="s">
        <v>6</v>
      </c>
      <c r="C59" s="77"/>
    </row>
    <row r="60" spans="1:13" ht="12.75" customHeight="1" x14ac:dyDescent="0.2">
      <c r="A60" s="167" t="s">
        <v>110</v>
      </c>
      <c r="B60" s="182" t="s">
        <v>13</v>
      </c>
      <c r="C60" s="182" t="s">
        <v>111</v>
      </c>
      <c r="D60" s="182" t="s">
        <v>112</v>
      </c>
      <c r="E60" s="182" t="s">
        <v>115</v>
      </c>
      <c r="F60" s="182" t="s">
        <v>116</v>
      </c>
      <c r="G60" s="190" t="s">
        <v>23</v>
      </c>
      <c r="H60" s="167" t="s">
        <v>24</v>
      </c>
      <c r="I60" s="167"/>
      <c r="J60" s="167"/>
      <c r="K60" s="167"/>
      <c r="L60" s="167"/>
      <c r="M60" s="185" t="s">
        <v>25</v>
      </c>
    </row>
    <row r="61" spans="1:13" ht="11.25" customHeight="1" x14ac:dyDescent="0.2">
      <c r="A61" s="167"/>
      <c r="B61" s="183"/>
      <c r="C61" s="183"/>
      <c r="D61" s="183"/>
      <c r="E61" s="183"/>
      <c r="F61" s="183"/>
      <c r="G61" s="191"/>
      <c r="H61" s="167" t="s">
        <v>91</v>
      </c>
      <c r="I61" s="167"/>
      <c r="J61" s="172" t="s">
        <v>71</v>
      </c>
      <c r="K61" s="172"/>
      <c r="L61" s="167" t="s">
        <v>28</v>
      </c>
      <c r="M61" s="185"/>
    </row>
    <row r="62" spans="1:13" ht="22.5" x14ac:dyDescent="0.2">
      <c r="A62" s="167"/>
      <c r="B62" s="184"/>
      <c r="C62" s="184"/>
      <c r="D62" s="184"/>
      <c r="E62" s="184"/>
      <c r="F62" s="184"/>
      <c r="G62" s="192"/>
      <c r="H62" s="4" t="s">
        <v>73</v>
      </c>
      <c r="I62" s="4" t="s">
        <v>74</v>
      </c>
      <c r="J62" s="4" t="s">
        <v>73</v>
      </c>
      <c r="K62" s="4" t="s">
        <v>74</v>
      </c>
      <c r="L62" s="167"/>
      <c r="M62" s="185"/>
    </row>
    <row r="63" spans="1:13" x14ac:dyDescent="0.2">
      <c r="A63" s="99"/>
      <c r="B63" s="99"/>
      <c r="C63" s="99"/>
      <c r="D63" s="52">
        <v>0</v>
      </c>
      <c r="E63" s="52">
        <v>0</v>
      </c>
      <c r="F63" s="52">
        <v>0</v>
      </c>
      <c r="G63" s="52">
        <f t="shared" ref="G63:G71" si="8">D63*E63*F63</f>
        <v>0</v>
      </c>
      <c r="H63" s="52">
        <v>0</v>
      </c>
      <c r="I63" s="52">
        <v>0</v>
      </c>
      <c r="J63" s="52">
        <v>0</v>
      </c>
      <c r="K63" s="52">
        <v>0</v>
      </c>
      <c r="L63" s="52">
        <v>0</v>
      </c>
      <c r="M63" s="52">
        <f>SUM(I63:L63)</f>
        <v>0</v>
      </c>
    </row>
    <row r="64" spans="1:13" x14ac:dyDescent="0.2">
      <c r="A64" s="99"/>
      <c r="B64" s="99"/>
      <c r="C64" s="99"/>
      <c r="D64" s="52">
        <v>0</v>
      </c>
      <c r="E64" s="52">
        <v>0</v>
      </c>
      <c r="F64" s="52">
        <v>0</v>
      </c>
      <c r="G64" s="52">
        <f t="shared" si="8"/>
        <v>0</v>
      </c>
      <c r="H64" s="52">
        <v>0</v>
      </c>
      <c r="I64" s="52">
        <v>0</v>
      </c>
      <c r="J64" s="52">
        <v>0</v>
      </c>
      <c r="K64" s="52">
        <v>0</v>
      </c>
      <c r="L64" s="52">
        <v>0</v>
      </c>
      <c r="M64" s="52">
        <f t="shared" ref="M64:M71" si="9">SUM(I64:L64)</f>
        <v>0</v>
      </c>
    </row>
    <row r="65" spans="1:13" x14ac:dyDescent="0.2">
      <c r="A65" s="99"/>
      <c r="B65" s="99"/>
      <c r="C65" s="99"/>
      <c r="D65" s="52">
        <v>0</v>
      </c>
      <c r="E65" s="52">
        <v>0</v>
      </c>
      <c r="F65" s="52">
        <v>0</v>
      </c>
      <c r="G65" s="52">
        <f t="shared" si="8"/>
        <v>0</v>
      </c>
      <c r="H65" s="52">
        <v>0</v>
      </c>
      <c r="I65" s="52">
        <v>0</v>
      </c>
      <c r="J65" s="52">
        <v>0</v>
      </c>
      <c r="K65" s="52">
        <v>0</v>
      </c>
      <c r="L65" s="52">
        <v>0</v>
      </c>
      <c r="M65" s="52">
        <f t="shared" si="9"/>
        <v>0</v>
      </c>
    </row>
    <row r="66" spans="1:13" x14ac:dyDescent="0.2">
      <c r="A66" s="99"/>
      <c r="B66" s="99"/>
      <c r="C66" s="99"/>
      <c r="D66" s="52">
        <v>0</v>
      </c>
      <c r="E66" s="52">
        <v>0</v>
      </c>
      <c r="F66" s="52">
        <v>0</v>
      </c>
      <c r="G66" s="52">
        <f t="shared" si="8"/>
        <v>0</v>
      </c>
      <c r="H66" s="52">
        <v>0</v>
      </c>
      <c r="I66" s="52">
        <v>0</v>
      </c>
      <c r="J66" s="52">
        <v>0</v>
      </c>
      <c r="K66" s="52">
        <v>0</v>
      </c>
      <c r="L66" s="52">
        <v>0</v>
      </c>
      <c r="M66" s="52">
        <f t="shared" si="9"/>
        <v>0</v>
      </c>
    </row>
    <row r="67" spans="1:13" x14ac:dyDescent="0.2">
      <c r="A67" s="99"/>
      <c r="B67" s="99"/>
      <c r="C67" s="99"/>
      <c r="D67" s="52">
        <v>0</v>
      </c>
      <c r="E67" s="52">
        <v>0</v>
      </c>
      <c r="F67" s="52">
        <v>0</v>
      </c>
      <c r="G67" s="52">
        <f t="shared" si="8"/>
        <v>0</v>
      </c>
      <c r="H67" s="52">
        <v>0</v>
      </c>
      <c r="I67" s="52">
        <v>0</v>
      </c>
      <c r="J67" s="52">
        <v>0</v>
      </c>
      <c r="K67" s="52">
        <v>0</v>
      </c>
      <c r="L67" s="52">
        <v>0</v>
      </c>
      <c r="M67" s="52">
        <f t="shared" si="9"/>
        <v>0</v>
      </c>
    </row>
    <row r="68" spans="1:13" x14ac:dyDescent="0.2">
      <c r="A68" s="99"/>
      <c r="B68" s="99"/>
      <c r="C68" s="99"/>
      <c r="D68" s="52">
        <v>0</v>
      </c>
      <c r="E68" s="52">
        <v>0</v>
      </c>
      <c r="F68" s="52">
        <v>0</v>
      </c>
      <c r="G68" s="52">
        <f t="shared" si="8"/>
        <v>0</v>
      </c>
      <c r="H68" s="52">
        <v>0</v>
      </c>
      <c r="I68" s="52">
        <v>0</v>
      </c>
      <c r="J68" s="52">
        <v>0</v>
      </c>
      <c r="K68" s="52">
        <v>0</v>
      </c>
      <c r="L68" s="52">
        <v>0</v>
      </c>
      <c r="M68" s="52">
        <f t="shared" si="9"/>
        <v>0</v>
      </c>
    </row>
    <row r="69" spans="1:13" x14ac:dyDescent="0.2">
      <c r="A69" s="99"/>
      <c r="B69" s="99"/>
      <c r="C69" s="99"/>
      <c r="D69" s="52">
        <v>0</v>
      </c>
      <c r="E69" s="52">
        <v>0</v>
      </c>
      <c r="F69" s="52">
        <v>0</v>
      </c>
      <c r="G69" s="52">
        <f t="shared" si="8"/>
        <v>0</v>
      </c>
      <c r="H69" s="52">
        <v>0</v>
      </c>
      <c r="I69" s="52">
        <v>0</v>
      </c>
      <c r="J69" s="52">
        <v>0</v>
      </c>
      <c r="K69" s="52">
        <v>0</v>
      </c>
      <c r="L69" s="52">
        <v>0</v>
      </c>
      <c r="M69" s="52">
        <f t="shared" si="9"/>
        <v>0</v>
      </c>
    </row>
    <row r="70" spans="1:13" x14ac:dyDescent="0.2">
      <c r="A70" s="99"/>
      <c r="B70" s="99"/>
      <c r="C70" s="99"/>
      <c r="D70" s="52">
        <v>0</v>
      </c>
      <c r="E70" s="52">
        <v>0</v>
      </c>
      <c r="F70" s="52">
        <v>0</v>
      </c>
      <c r="G70" s="52">
        <f t="shared" si="8"/>
        <v>0</v>
      </c>
      <c r="H70" s="52">
        <v>0</v>
      </c>
      <c r="I70" s="52">
        <v>0</v>
      </c>
      <c r="J70" s="52">
        <v>0</v>
      </c>
      <c r="K70" s="52">
        <v>0</v>
      </c>
      <c r="L70" s="52">
        <v>0</v>
      </c>
      <c r="M70" s="52">
        <f t="shared" si="9"/>
        <v>0</v>
      </c>
    </row>
    <row r="71" spans="1:13" x14ac:dyDescent="0.2">
      <c r="A71" s="99"/>
      <c r="B71" s="99"/>
      <c r="C71" s="99"/>
      <c r="D71" s="52">
        <v>0</v>
      </c>
      <c r="E71" s="52">
        <v>0</v>
      </c>
      <c r="F71" s="52">
        <v>0</v>
      </c>
      <c r="G71" s="52">
        <f t="shared" si="8"/>
        <v>0</v>
      </c>
      <c r="H71" s="52">
        <v>0</v>
      </c>
      <c r="I71" s="52">
        <v>0</v>
      </c>
      <c r="J71" s="52">
        <v>0</v>
      </c>
      <c r="K71" s="52">
        <v>0</v>
      </c>
      <c r="L71" s="52">
        <v>0</v>
      </c>
      <c r="M71" s="52">
        <f t="shared" si="9"/>
        <v>0</v>
      </c>
    </row>
    <row r="72" spans="1:13" ht="12" thickBot="1" x14ac:dyDescent="0.25">
      <c r="A72" s="102" t="s">
        <v>41</v>
      </c>
      <c r="B72" s="80"/>
      <c r="C72" s="101"/>
      <c r="D72" s="82"/>
      <c r="E72" s="82"/>
      <c r="F72" s="83"/>
      <c r="G72" s="98">
        <f>SUM(G63:G71)</f>
        <v>0</v>
      </c>
      <c r="H72" s="56">
        <f t="shared" ref="H72" si="10">SUM(H63:H71)</f>
        <v>0</v>
      </c>
      <c r="I72" s="56">
        <f t="shared" ref="I72:M72" si="11">SUM(I63:I71)</f>
        <v>0</v>
      </c>
      <c r="J72" s="56">
        <f t="shared" si="11"/>
        <v>0</v>
      </c>
      <c r="K72" s="56">
        <f t="shared" si="11"/>
        <v>0</v>
      </c>
      <c r="L72" s="56">
        <f t="shared" si="11"/>
        <v>0</v>
      </c>
      <c r="M72" s="103">
        <f t="shared" si="11"/>
        <v>0</v>
      </c>
    </row>
    <row r="73" spans="1:13" ht="23.25" customHeight="1" thickBot="1" x14ac:dyDescent="0.25">
      <c r="A73" s="224" t="s">
        <v>117</v>
      </c>
      <c r="B73" s="224"/>
      <c r="C73" s="224"/>
      <c r="D73" s="224"/>
      <c r="E73" s="224"/>
      <c r="F73" s="224"/>
      <c r="G73" s="224"/>
      <c r="H73" s="224"/>
      <c r="I73" s="224"/>
      <c r="J73" s="224"/>
      <c r="K73" s="224"/>
      <c r="L73" s="225"/>
      <c r="M73" s="24" t="str">
        <f>IF(M72=G72,"Monto Total Validado","Error. Existe Diferencia entre Total y Total Proyecto")</f>
        <v>Monto Total Validado</v>
      </c>
    </row>
    <row r="74" spans="1:13" x14ac:dyDescent="0.2">
      <c r="A74" s="1"/>
      <c r="B74" s="1"/>
      <c r="D74" s="22"/>
      <c r="E74" s="22"/>
      <c r="F74" s="22"/>
      <c r="G74" s="22"/>
      <c r="H74" s="50"/>
      <c r="I74" s="50"/>
      <c r="J74" s="50"/>
      <c r="K74" s="50"/>
      <c r="L74" s="50"/>
      <c r="M74" s="50"/>
    </row>
    <row r="75" spans="1:13" x14ac:dyDescent="0.2">
      <c r="A75" s="1" t="s">
        <v>97</v>
      </c>
      <c r="B75" s="76" t="s">
        <v>6</v>
      </c>
      <c r="C75" s="77"/>
    </row>
    <row r="76" spans="1:13" x14ac:dyDescent="0.2">
      <c r="A76" s="170" t="s">
        <v>65</v>
      </c>
      <c r="B76" s="182" t="s">
        <v>13</v>
      </c>
      <c r="C76" s="182" t="s">
        <v>101</v>
      </c>
      <c r="D76" s="182" t="s">
        <v>102</v>
      </c>
      <c r="E76" s="190" t="s">
        <v>23</v>
      </c>
      <c r="F76" s="188" t="s">
        <v>24</v>
      </c>
      <c r="G76" s="207"/>
      <c r="H76" s="207"/>
      <c r="I76" s="207"/>
      <c r="J76" s="206"/>
      <c r="K76" s="185" t="s">
        <v>25</v>
      </c>
    </row>
    <row r="77" spans="1:13" ht="11.25" customHeight="1" x14ac:dyDescent="0.2">
      <c r="A77" s="212"/>
      <c r="B77" s="183"/>
      <c r="C77" s="183"/>
      <c r="D77" s="183"/>
      <c r="E77" s="191"/>
      <c r="F77" s="167" t="s">
        <v>91</v>
      </c>
      <c r="G77" s="167"/>
      <c r="H77" s="203" t="s">
        <v>71</v>
      </c>
      <c r="I77" s="204"/>
      <c r="J77" s="182" t="s">
        <v>28</v>
      </c>
      <c r="K77" s="185"/>
    </row>
    <row r="78" spans="1:13" ht="33.75" x14ac:dyDescent="0.2">
      <c r="A78" s="213"/>
      <c r="B78" s="184"/>
      <c r="C78" s="184"/>
      <c r="D78" s="184"/>
      <c r="E78" s="192"/>
      <c r="F78" s="4" t="s">
        <v>73</v>
      </c>
      <c r="G78" s="4" t="s">
        <v>74</v>
      </c>
      <c r="H78" s="4" t="s">
        <v>73</v>
      </c>
      <c r="I78" s="4" t="s">
        <v>74</v>
      </c>
      <c r="J78" s="184"/>
      <c r="K78" s="185"/>
    </row>
    <row r="79" spans="1:13" x14ac:dyDescent="0.2">
      <c r="A79" s="78"/>
      <c r="B79" s="78"/>
      <c r="C79" s="79">
        <v>0</v>
      </c>
      <c r="D79" s="79">
        <v>0</v>
      </c>
      <c r="E79" s="52">
        <f>C79*D79</f>
        <v>0</v>
      </c>
      <c r="F79" s="79">
        <v>0</v>
      </c>
      <c r="G79" s="79"/>
      <c r="H79" s="79">
        <v>0</v>
      </c>
      <c r="I79" s="79">
        <v>0</v>
      </c>
      <c r="J79" s="79">
        <v>0</v>
      </c>
      <c r="K79" s="52">
        <f>SUM(F79:J79)</f>
        <v>0</v>
      </c>
    </row>
    <row r="80" spans="1:13" x14ac:dyDescent="0.2">
      <c r="A80" s="78"/>
      <c r="B80" s="78"/>
      <c r="C80" s="79">
        <v>0</v>
      </c>
      <c r="D80" s="79">
        <v>0</v>
      </c>
      <c r="E80" s="52">
        <f>C80*D80</f>
        <v>0</v>
      </c>
      <c r="F80" s="79">
        <v>0</v>
      </c>
      <c r="G80" s="79"/>
      <c r="H80" s="79">
        <v>0</v>
      </c>
      <c r="I80" s="79">
        <v>0</v>
      </c>
      <c r="J80" s="79">
        <v>0</v>
      </c>
      <c r="K80" s="52">
        <f>SUM(F80:J80)</f>
        <v>0</v>
      </c>
    </row>
    <row r="81" spans="1:12" x14ac:dyDescent="0.2">
      <c r="A81" s="78"/>
      <c r="B81" s="78"/>
      <c r="C81" s="79">
        <v>0</v>
      </c>
      <c r="D81" s="79">
        <v>0</v>
      </c>
      <c r="E81" s="52">
        <f>C81*D81</f>
        <v>0</v>
      </c>
      <c r="F81" s="79">
        <v>0</v>
      </c>
      <c r="G81" s="79"/>
      <c r="H81" s="79">
        <v>0</v>
      </c>
      <c r="I81" s="79">
        <v>0</v>
      </c>
      <c r="J81" s="79">
        <v>0</v>
      </c>
      <c r="K81" s="52">
        <f>SUM(F81:J81)</f>
        <v>0</v>
      </c>
    </row>
    <row r="82" spans="1:12" ht="12" thickBot="1" x14ac:dyDescent="0.25">
      <c r="A82" s="80" t="s">
        <v>41</v>
      </c>
      <c r="B82" s="81"/>
      <c r="C82" s="82"/>
      <c r="D82" s="83"/>
      <c r="E82" s="98">
        <f t="shared" ref="E82:K82" si="12">SUM(E79:E81)</f>
        <v>0</v>
      </c>
      <c r="F82" s="56">
        <f t="shared" si="12"/>
        <v>0</v>
      </c>
      <c r="G82" s="56"/>
      <c r="H82" s="56">
        <f t="shared" si="12"/>
        <v>0</v>
      </c>
      <c r="I82" s="56">
        <f t="shared" si="12"/>
        <v>0</v>
      </c>
      <c r="J82" s="56">
        <f t="shared" si="12"/>
        <v>0</v>
      </c>
      <c r="K82" s="98">
        <f t="shared" si="12"/>
        <v>0</v>
      </c>
    </row>
    <row r="83" spans="1:12" ht="12" thickBot="1" x14ac:dyDescent="0.25">
      <c r="A83" s="224" t="s">
        <v>118</v>
      </c>
      <c r="B83" s="224"/>
      <c r="C83" s="224"/>
      <c r="D83" s="224"/>
      <c r="E83" s="224"/>
      <c r="F83" s="224"/>
      <c r="G83" s="224"/>
      <c r="H83" s="224"/>
      <c r="I83" s="224"/>
      <c r="J83" s="225"/>
      <c r="K83" s="24" t="str">
        <f>IF(K82=E82,"Monto Total Validado","Error. Existe Diferencia entre Total y Total Proyecto")</f>
        <v>Monto Total Validado</v>
      </c>
    </row>
    <row r="84" spans="1:12" x14ac:dyDescent="0.2">
      <c r="B84" s="1"/>
      <c r="C84" s="22"/>
      <c r="D84" s="22"/>
      <c r="E84" s="22"/>
      <c r="F84" s="22"/>
      <c r="G84" s="22"/>
      <c r="H84" s="50"/>
      <c r="I84" s="50"/>
      <c r="J84" s="50"/>
      <c r="K84" s="50"/>
    </row>
    <row r="85" spans="1:12" x14ac:dyDescent="0.2">
      <c r="A85" s="104" t="s">
        <v>98</v>
      </c>
      <c r="B85" s="76" t="s">
        <v>6</v>
      </c>
      <c r="C85" s="77"/>
    </row>
    <row r="86" spans="1:12" x14ac:dyDescent="0.2">
      <c r="A86" s="170" t="s">
        <v>65</v>
      </c>
      <c r="B86" s="182" t="s">
        <v>13</v>
      </c>
      <c r="C86" s="182" t="s">
        <v>101</v>
      </c>
      <c r="D86" s="182" t="s">
        <v>102</v>
      </c>
      <c r="E86" s="190" t="s">
        <v>23</v>
      </c>
      <c r="F86" s="188" t="s">
        <v>24</v>
      </c>
      <c r="G86" s="207"/>
      <c r="H86" s="207"/>
      <c r="I86" s="207"/>
      <c r="J86" s="206"/>
      <c r="K86" s="185" t="s">
        <v>25</v>
      </c>
    </row>
    <row r="87" spans="1:12" ht="11.25" customHeight="1" x14ac:dyDescent="0.2">
      <c r="A87" s="212"/>
      <c r="B87" s="183"/>
      <c r="C87" s="183"/>
      <c r="D87" s="183"/>
      <c r="E87" s="191"/>
      <c r="F87" s="167" t="s">
        <v>91</v>
      </c>
      <c r="G87" s="167"/>
      <c r="H87" s="203" t="s">
        <v>71</v>
      </c>
      <c r="I87" s="204"/>
      <c r="J87" s="182" t="s">
        <v>28</v>
      </c>
      <c r="K87" s="185"/>
    </row>
    <row r="88" spans="1:12" ht="33.75" x14ac:dyDescent="0.2">
      <c r="A88" s="213"/>
      <c r="B88" s="184"/>
      <c r="C88" s="184"/>
      <c r="D88" s="184"/>
      <c r="E88" s="192"/>
      <c r="F88" s="4" t="s">
        <v>73</v>
      </c>
      <c r="G88" s="4" t="s">
        <v>74</v>
      </c>
      <c r="H88" s="4" t="s">
        <v>73</v>
      </c>
      <c r="I88" s="4" t="s">
        <v>74</v>
      </c>
      <c r="J88" s="184"/>
      <c r="K88" s="185"/>
    </row>
    <row r="89" spans="1:12" x14ac:dyDescent="0.2">
      <c r="A89" s="78"/>
      <c r="B89" s="78"/>
      <c r="C89" s="79">
        <v>0</v>
      </c>
      <c r="D89" s="79">
        <v>0</v>
      </c>
      <c r="E89" s="52">
        <f>C89*D89</f>
        <v>0</v>
      </c>
      <c r="F89" s="79">
        <v>0</v>
      </c>
      <c r="G89" s="79">
        <v>0</v>
      </c>
      <c r="H89" s="79">
        <v>0</v>
      </c>
      <c r="I89" s="79">
        <v>0</v>
      </c>
      <c r="J89" s="79">
        <v>0</v>
      </c>
      <c r="K89" s="52">
        <f>SUM(F89:J89)</f>
        <v>0</v>
      </c>
    </row>
    <row r="90" spans="1:12" x14ac:dyDescent="0.2">
      <c r="A90" s="78" t="s">
        <v>119</v>
      </c>
      <c r="B90" s="78"/>
      <c r="C90" s="79"/>
      <c r="D90" s="79"/>
      <c r="E90" s="52"/>
      <c r="F90" s="79">
        <v>0</v>
      </c>
      <c r="G90" s="79">
        <v>0</v>
      </c>
      <c r="H90" s="79">
        <v>0</v>
      </c>
      <c r="I90" s="79">
        <v>0</v>
      </c>
      <c r="J90" s="79"/>
      <c r="K90" s="52">
        <f>SUM(F90:J90)</f>
        <v>0</v>
      </c>
    </row>
    <row r="91" spans="1:12" ht="12" thickBot="1" x14ac:dyDescent="0.25">
      <c r="A91" s="80" t="s">
        <v>41</v>
      </c>
      <c r="B91" s="81"/>
      <c r="C91" s="82"/>
      <c r="D91" s="83"/>
      <c r="E91" s="98">
        <f t="shared" ref="E91:K91" si="13">SUM(E89:E90)</f>
        <v>0</v>
      </c>
      <c r="F91" s="56">
        <f t="shared" si="13"/>
        <v>0</v>
      </c>
      <c r="G91" s="56">
        <f t="shared" si="13"/>
        <v>0</v>
      </c>
      <c r="H91" s="56">
        <f t="shared" si="13"/>
        <v>0</v>
      </c>
      <c r="I91" s="56">
        <f t="shared" si="13"/>
        <v>0</v>
      </c>
      <c r="J91" s="56"/>
      <c r="K91" s="98">
        <f t="shared" si="13"/>
        <v>0</v>
      </c>
    </row>
    <row r="92" spans="1:12" ht="12" thickBot="1" x14ac:dyDescent="0.25">
      <c r="C92" s="22"/>
      <c r="D92" s="22"/>
      <c r="E92" s="22"/>
      <c r="F92" s="22"/>
      <c r="G92" s="22"/>
      <c r="H92" s="22"/>
      <c r="I92" s="22"/>
      <c r="J92" s="22"/>
      <c r="K92" s="24" t="str">
        <f>IF(K91=E91,"Monto Total Validado","Error. Existe Diferencia entre Total y Total Proyecto")</f>
        <v>Monto Total Validado</v>
      </c>
    </row>
    <row r="93" spans="1:12" x14ac:dyDescent="0.2">
      <c r="A93" s="1"/>
      <c r="B93" s="1"/>
      <c r="C93" s="22"/>
      <c r="D93" s="22"/>
      <c r="E93" s="22"/>
      <c r="F93" s="22"/>
      <c r="G93" s="22"/>
      <c r="H93" s="50"/>
      <c r="I93" s="50"/>
      <c r="J93" s="50"/>
      <c r="K93" s="50"/>
    </row>
    <row r="94" spans="1:12" x14ac:dyDescent="0.2">
      <c r="A94" s="1" t="s">
        <v>120</v>
      </c>
      <c r="B94" s="76" t="s">
        <v>6</v>
      </c>
      <c r="C94" s="118"/>
      <c r="D94" s="119"/>
      <c r="E94" s="119"/>
      <c r="F94" s="119"/>
      <c r="G94" s="119"/>
      <c r="H94" s="119"/>
      <c r="I94" s="119"/>
      <c r="J94" s="119"/>
      <c r="K94" s="119"/>
      <c r="L94" s="119"/>
    </row>
    <row r="95" spans="1:12" ht="12.75" customHeight="1" x14ac:dyDescent="0.2">
      <c r="A95" s="214" t="s">
        <v>121</v>
      </c>
      <c r="B95" s="182" t="s">
        <v>13</v>
      </c>
      <c r="C95" s="217" t="s">
        <v>122</v>
      </c>
      <c r="D95" s="219" t="s">
        <v>123</v>
      </c>
      <c r="E95" s="219" t="s">
        <v>124</v>
      </c>
      <c r="F95" s="190" t="s">
        <v>23</v>
      </c>
      <c r="G95" s="222" t="s">
        <v>24</v>
      </c>
      <c r="H95" s="223"/>
      <c r="I95" s="223"/>
      <c r="J95" s="223"/>
      <c r="K95" s="126"/>
      <c r="L95" s="185" t="s">
        <v>25</v>
      </c>
    </row>
    <row r="96" spans="1:12" x14ac:dyDescent="0.2">
      <c r="A96" s="215"/>
      <c r="B96" s="183"/>
      <c r="C96" s="218"/>
      <c r="D96" s="220"/>
      <c r="E96" s="215"/>
      <c r="F96" s="191"/>
      <c r="G96" s="167" t="s">
        <v>91</v>
      </c>
      <c r="H96" s="167"/>
      <c r="I96" s="218" t="s">
        <v>86</v>
      </c>
      <c r="J96" s="218"/>
      <c r="K96" s="219" t="s">
        <v>28</v>
      </c>
      <c r="L96" s="185"/>
    </row>
    <row r="97" spans="1:12" ht="33.75" x14ac:dyDescent="0.2">
      <c r="A97" s="216"/>
      <c r="B97" s="184"/>
      <c r="C97" s="218"/>
      <c r="D97" s="221"/>
      <c r="E97" s="216"/>
      <c r="F97" s="192"/>
      <c r="G97" s="4" t="s">
        <v>73</v>
      </c>
      <c r="H97" s="4" t="s">
        <v>74</v>
      </c>
      <c r="I97" s="120" t="s">
        <v>29</v>
      </c>
      <c r="J97" s="121" t="s">
        <v>72</v>
      </c>
      <c r="K97" s="221"/>
      <c r="L97" s="185"/>
    </row>
    <row r="98" spans="1:12" x14ac:dyDescent="0.2">
      <c r="A98" s="122"/>
      <c r="B98" s="122"/>
      <c r="C98" s="122"/>
      <c r="D98" s="122"/>
      <c r="E98" s="122"/>
      <c r="F98" s="52">
        <v>0</v>
      </c>
      <c r="G98" s="52"/>
      <c r="H98" s="52">
        <v>0</v>
      </c>
      <c r="I98" s="52">
        <v>0</v>
      </c>
      <c r="J98" s="52">
        <v>0</v>
      </c>
      <c r="K98" s="52">
        <v>0</v>
      </c>
      <c r="L98" s="52">
        <f>SUM(H98:K98)</f>
        <v>0</v>
      </c>
    </row>
    <row r="99" spans="1:12" x14ac:dyDescent="0.2">
      <c r="A99" s="122"/>
      <c r="B99" s="122"/>
      <c r="C99" s="122"/>
      <c r="D99" s="122"/>
      <c r="E99" s="122"/>
      <c r="F99" s="52">
        <v>0</v>
      </c>
      <c r="G99" s="52"/>
      <c r="H99" s="52">
        <v>0</v>
      </c>
      <c r="I99" s="52">
        <v>0</v>
      </c>
      <c r="J99" s="52">
        <v>0</v>
      </c>
      <c r="K99" s="52">
        <v>0</v>
      </c>
      <c r="L99" s="52">
        <f>SUM(H99:K99)</f>
        <v>0</v>
      </c>
    </row>
    <row r="100" spans="1:12" x14ac:dyDescent="0.2">
      <c r="A100" s="122"/>
      <c r="B100" s="122"/>
      <c r="C100" s="122"/>
      <c r="D100" s="122"/>
      <c r="E100" s="122"/>
      <c r="F100" s="52">
        <v>0</v>
      </c>
      <c r="G100" s="52"/>
      <c r="H100" s="52">
        <v>0</v>
      </c>
      <c r="I100" s="52">
        <v>0</v>
      </c>
      <c r="J100" s="52">
        <v>0</v>
      </c>
      <c r="K100" s="52">
        <v>0</v>
      </c>
      <c r="L100" s="52">
        <f>SUM(H100:K100)</f>
        <v>0</v>
      </c>
    </row>
    <row r="101" spans="1:12" x14ac:dyDescent="0.2">
      <c r="A101" s="122"/>
      <c r="B101" s="122"/>
      <c r="C101" s="122"/>
      <c r="D101" s="122"/>
      <c r="E101" s="122"/>
      <c r="F101" s="52">
        <v>0</v>
      </c>
      <c r="G101" s="52"/>
      <c r="H101" s="52">
        <v>0</v>
      </c>
      <c r="I101" s="52">
        <v>0</v>
      </c>
      <c r="J101" s="52">
        <v>0</v>
      </c>
      <c r="K101" s="52">
        <v>0</v>
      </c>
      <c r="L101" s="52">
        <f>SUM(H101:K101)</f>
        <v>0</v>
      </c>
    </row>
    <row r="102" spans="1:12" ht="12" thickBot="1" x14ac:dyDescent="0.25">
      <c r="A102" s="123" t="s">
        <v>41</v>
      </c>
      <c r="B102" s="124"/>
      <c r="C102" s="125"/>
      <c r="D102" s="125"/>
      <c r="E102" s="126"/>
      <c r="F102" s="98">
        <f t="shared" ref="F102:L102" si="14">SUM(F98:F101)</f>
        <v>0</v>
      </c>
      <c r="G102" s="56">
        <f t="shared" si="14"/>
        <v>0</v>
      </c>
      <c r="H102" s="56">
        <f t="shared" si="14"/>
        <v>0</v>
      </c>
      <c r="I102" s="56">
        <f t="shared" si="14"/>
        <v>0</v>
      </c>
      <c r="J102" s="56">
        <f t="shared" si="14"/>
        <v>0</v>
      </c>
      <c r="K102" s="56">
        <f t="shared" si="14"/>
        <v>0</v>
      </c>
      <c r="L102" s="98">
        <f t="shared" si="14"/>
        <v>0</v>
      </c>
    </row>
    <row r="103" spans="1:12" ht="23.25" thickBot="1" x14ac:dyDescent="0.25">
      <c r="A103" s="228" t="s">
        <v>125</v>
      </c>
      <c r="B103" s="228"/>
      <c r="C103" s="228"/>
      <c r="D103" s="228"/>
      <c r="E103" s="228"/>
      <c r="F103" s="228"/>
      <c r="G103" s="228"/>
      <c r="H103" s="228"/>
      <c r="I103" s="228"/>
      <c r="J103" s="228"/>
      <c r="K103" s="229"/>
      <c r="L103" s="24" t="str">
        <f>IF(L102=F102,"Monto Total Validado","Error. Existe Diferencia entre Total y Total Proyecto")</f>
        <v>Monto Total Validado</v>
      </c>
    </row>
    <row r="104" spans="1:12" x14ac:dyDescent="0.2">
      <c r="A104" s="1"/>
      <c r="B104" s="1"/>
      <c r="C104" s="119"/>
      <c r="D104" s="119"/>
      <c r="E104" s="119"/>
      <c r="F104" s="127"/>
      <c r="G104" s="127"/>
      <c r="H104" s="127"/>
      <c r="I104" s="127"/>
      <c r="J104" s="127"/>
      <c r="K104" s="127"/>
    </row>
    <row r="105" spans="1:12" x14ac:dyDescent="0.2">
      <c r="A105" s="1" t="s">
        <v>126</v>
      </c>
      <c r="B105" s="76" t="s">
        <v>6</v>
      </c>
      <c r="C105" s="77"/>
    </row>
    <row r="106" spans="1:12" x14ac:dyDescent="0.2">
      <c r="A106" s="170" t="s">
        <v>65</v>
      </c>
      <c r="B106" s="182" t="s">
        <v>13</v>
      </c>
      <c r="C106" s="182" t="s">
        <v>101</v>
      </c>
      <c r="D106" s="182" t="s">
        <v>102</v>
      </c>
      <c r="E106" s="190" t="s">
        <v>23</v>
      </c>
      <c r="F106" s="188" t="s">
        <v>24</v>
      </c>
      <c r="G106" s="207"/>
      <c r="H106" s="207"/>
      <c r="I106" s="207"/>
      <c r="J106" s="206"/>
      <c r="K106" s="185" t="s">
        <v>25</v>
      </c>
    </row>
    <row r="107" spans="1:12" ht="11.25" customHeight="1" x14ac:dyDescent="0.2">
      <c r="A107" s="212"/>
      <c r="B107" s="183"/>
      <c r="C107" s="183"/>
      <c r="D107" s="183"/>
      <c r="E107" s="191"/>
      <c r="F107" s="167" t="s">
        <v>91</v>
      </c>
      <c r="G107" s="167"/>
      <c r="H107" s="203" t="s">
        <v>71</v>
      </c>
      <c r="I107" s="204"/>
      <c r="J107" s="182" t="s">
        <v>28</v>
      </c>
      <c r="K107" s="185"/>
    </row>
    <row r="108" spans="1:12" ht="33.75" x14ac:dyDescent="0.2">
      <c r="A108" s="213"/>
      <c r="B108" s="184"/>
      <c r="C108" s="184"/>
      <c r="D108" s="184"/>
      <c r="E108" s="192"/>
      <c r="F108" s="4" t="s">
        <v>73</v>
      </c>
      <c r="G108" s="4" t="s">
        <v>74</v>
      </c>
      <c r="H108" s="4" t="s">
        <v>73</v>
      </c>
      <c r="I108" s="4" t="s">
        <v>74</v>
      </c>
      <c r="J108" s="184"/>
      <c r="K108" s="185"/>
    </row>
    <row r="109" spans="1:12" x14ac:dyDescent="0.2">
      <c r="A109" s="78"/>
      <c r="B109" s="79"/>
      <c r="C109" s="79">
        <v>0</v>
      </c>
      <c r="D109" s="79">
        <v>0</v>
      </c>
      <c r="E109" s="52">
        <f t="shared" ref="E109:E114" si="15">C109*D109</f>
        <v>0</v>
      </c>
      <c r="F109" s="79">
        <v>0</v>
      </c>
      <c r="G109" s="79"/>
      <c r="H109" s="79">
        <v>0</v>
      </c>
      <c r="I109" s="79">
        <v>0</v>
      </c>
      <c r="J109" s="79">
        <v>0</v>
      </c>
      <c r="K109" s="52">
        <f t="shared" ref="K109:K114" si="16">SUM(F109:J109)</f>
        <v>0</v>
      </c>
    </row>
    <row r="110" spans="1:12" x14ac:dyDescent="0.2">
      <c r="A110" s="78"/>
      <c r="B110" s="79"/>
      <c r="C110" s="79">
        <v>0</v>
      </c>
      <c r="D110" s="79">
        <v>0</v>
      </c>
      <c r="E110" s="52">
        <f t="shared" si="15"/>
        <v>0</v>
      </c>
      <c r="F110" s="79">
        <v>0</v>
      </c>
      <c r="G110" s="79"/>
      <c r="H110" s="79">
        <v>0</v>
      </c>
      <c r="I110" s="79">
        <v>0</v>
      </c>
      <c r="J110" s="79">
        <v>0</v>
      </c>
      <c r="K110" s="52">
        <f t="shared" si="16"/>
        <v>0</v>
      </c>
    </row>
    <row r="111" spans="1:12" x14ac:dyDescent="0.2">
      <c r="A111" s="78"/>
      <c r="B111" s="79"/>
      <c r="C111" s="79">
        <v>0</v>
      </c>
      <c r="D111" s="79">
        <v>0</v>
      </c>
      <c r="E111" s="52">
        <f t="shared" si="15"/>
        <v>0</v>
      </c>
      <c r="F111" s="79">
        <v>0</v>
      </c>
      <c r="G111" s="79"/>
      <c r="H111" s="79">
        <v>0</v>
      </c>
      <c r="I111" s="79">
        <v>0</v>
      </c>
      <c r="J111" s="79">
        <v>0</v>
      </c>
      <c r="K111" s="52">
        <f t="shared" si="16"/>
        <v>0</v>
      </c>
    </row>
    <row r="112" spans="1:12" x14ac:dyDescent="0.2">
      <c r="A112" s="78"/>
      <c r="B112" s="79"/>
      <c r="C112" s="79">
        <v>0</v>
      </c>
      <c r="D112" s="79">
        <v>0</v>
      </c>
      <c r="E112" s="52">
        <f t="shared" si="15"/>
        <v>0</v>
      </c>
      <c r="F112" s="79">
        <v>0</v>
      </c>
      <c r="G112" s="79"/>
      <c r="H112" s="79">
        <v>0</v>
      </c>
      <c r="I112" s="79">
        <v>0</v>
      </c>
      <c r="J112" s="79">
        <v>0</v>
      </c>
      <c r="K112" s="52">
        <f t="shared" si="16"/>
        <v>0</v>
      </c>
    </row>
    <row r="113" spans="1:11" x14ac:dyDescent="0.2">
      <c r="A113" s="78"/>
      <c r="B113" s="79"/>
      <c r="C113" s="79">
        <v>0</v>
      </c>
      <c r="D113" s="79">
        <v>0</v>
      </c>
      <c r="E113" s="52">
        <f t="shared" si="15"/>
        <v>0</v>
      </c>
      <c r="F113" s="79">
        <v>0</v>
      </c>
      <c r="G113" s="79"/>
      <c r="H113" s="79">
        <v>0</v>
      </c>
      <c r="I113" s="79">
        <v>0</v>
      </c>
      <c r="J113" s="79">
        <v>0</v>
      </c>
      <c r="K113" s="52">
        <f t="shared" si="16"/>
        <v>0</v>
      </c>
    </row>
    <row r="114" spans="1:11" x14ac:dyDescent="0.2">
      <c r="A114" s="78"/>
      <c r="B114" s="79"/>
      <c r="C114" s="79">
        <v>0</v>
      </c>
      <c r="D114" s="79">
        <v>0</v>
      </c>
      <c r="E114" s="52">
        <f t="shared" si="15"/>
        <v>0</v>
      </c>
      <c r="F114" s="79">
        <v>0</v>
      </c>
      <c r="G114" s="79"/>
      <c r="H114" s="79">
        <v>0</v>
      </c>
      <c r="I114" s="79">
        <v>0</v>
      </c>
      <c r="J114" s="79">
        <v>0</v>
      </c>
      <c r="K114" s="52">
        <f t="shared" si="16"/>
        <v>0</v>
      </c>
    </row>
    <row r="115" spans="1:11" ht="12" thickBot="1" x14ac:dyDescent="0.25">
      <c r="A115" s="80" t="s">
        <v>41</v>
      </c>
      <c r="B115" s="105"/>
      <c r="C115" s="82"/>
      <c r="D115" s="83"/>
      <c r="E115" s="84">
        <f t="shared" ref="E115:K115" si="17">SUM(E109:E114)</f>
        <v>0</v>
      </c>
      <c r="F115" s="56">
        <f t="shared" si="17"/>
        <v>0</v>
      </c>
      <c r="G115" s="56">
        <f t="shared" si="17"/>
        <v>0</v>
      </c>
      <c r="H115" s="56">
        <f t="shared" si="17"/>
        <v>0</v>
      </c>
      <c r="I115" s="56">
        <f t="shared" si="17"/>
        <v>0</v>
      </c>
      <c r="J115" s="56">
        <f t="shared" si="17"/>
        <v>0</v>
      </c>
      <c r="K115" s="84">
        <f t="shared" si="17"/>
        <v>0</v>
      </c>
    </row>
    <row r="116" spans="1:11" ht="12" thickBot="1" x14ac:dyDescent="0.25">
      <c r="A116" s="106"/>
      <c r="B116" s="107"/>
      <c r="C116" s="107"/>
      <c r="D116" s="107"/>
      <c r="E116" s="107"/>
      <c r="F116" s="107"/>
      <c r="G116" s="107"/>
      <c r="H116" s="107"/>
      <c r="I116" s="107"/>
      <c r="K116" s="24" t="str">
        <f>IF(K115=E115,"Monto Total Validado","Error. Existe Diferencia entre Total y Total Proyecto")</f>
        <v>Monto Total Validado</v>
      </c>
    </row>
  </sheetData>
  <sheetProtection insertRows="0" deleteRows="0"/>
  <mergeCells count="96">
    <mergeCell ref="A106:A108"/>
    <mergeCell ref="H107:I107"/>
    <mergeCell ref="J107:J108"/>
    <mergeCell ref="K86:K88"/>
    <mergeCell ref="J87:J88"/>
    <mergeCell ref="B106:B108"/>
    <mergeCell ref="C106:C108"/>
    <mergeCell ref="D106:D108"/>
    <mergeCell ref="E106:E108"/>
    <mergeCell ref="A86:A88"/>
    <mergeCell ref="B86:B88"/>
    <mergeCell ref="A103:K103"/>
    <mergeCell ref="C86:C88"/>
    <mergeCell ref="D86:D88"/>
    <mergeCell ref="E86:E88"/>
    <mergeCell ref="F86:J86"/>
    <mergeCell ref="H87:I87"/>
    <mergeCell ref="F87:G87"/>
    <mergeCell ref="F107:G107"/>
    <mergeCell ref="F106:J106"/>
    <mergeCell ref="K106:K108"/>
    <mergeCell ref="A76:A78"/>
    <mergeCell ref="I35:I36"/>
    <mergeCell ref="B76:B78"/>
    <mergeCell ref="C76:C78"/>
    <mergeCell ref="D76:D78"/>
    <mergeCell ref="E45:E47"/>
    <mergeCell ref="F45:F47"/>
    <mergeCell ref="A45:A47"/>
    <mergeCell ref="B45:B47"/>
    <mergeCell ref="C45:C47"/>
    <mergeCell ref="D45:D47"/>
    <mergeCell ref="C34:C36"/>
    <mergeCell ref="D34:D36"/>
    <mergeCell ref="E76:E78"/>
    <mergeCell ref="F76:J76"/>
    <mergeCell ref="A34:A36"/>
    <mergeCell ref="M60:M62"/>
    <mergeCell ref="J61:K61"/>
    <mergeCell ref="L61:L62"/>
    <mergeCell ref="A73:L73"/>
    <mergeCell ref="F60:F62"/>
    <mergeCell ref="G60:G62"/>
    <mergeCell ref="E60:E62"/>
    <mergeCell ref="A60:A62"/>
    <mergeCell ref="B60:B62"/>
    <mergeCell ref="C60:C62"/>
    <mergeCell ref="D60:D62"/>
    <mergeCell ref="B34:B36"/>
    <mergeCell ref="J77:J78"/>
    <mergeCell ref="L95:L97"/>
    <mergeCell ref="I96:J96"/>
    <mergeCell ref="K96:K97"/>
    <mergeCell ref="L45:L47"/>
    <mergeCell ref="I46:J46"/>
    <mergeCell ref="K46:K47"/>
    <mergeCell ref="H77:I77"/>
    <mergeCell ref="K76:K78"/>
    <mergeCell ref="H60:L60"/>
    <mergeCell ref="H61:I61"/>
    <mergeCell ref="G96:H96"/>
    <mergeCell ref="G95:J95"/>
    <mergeCell ref="F77:G77"/>
    <mergeCell ref="A83:J83"/>
    <mergeCell ref="K23:K25"/>
    <mergeCell ref="H24:I24"/>
    <mergeCell ref="J24:J25"/>
    <mergeCell ref="A95:A97"/>
    <mergeCell ref="B95:B97"/>
    <mergeCell ref="C95:C97"/>
    <mergeCell ref="D95:D97"/>
    <mergeCell ref="E95:E97"/>
    <mergeCell ref="F95:F97"/>
    <mergeCell ref="A23:A25"/>
    <mergeCell ref="B23:B25"/>
    <mergeCell ref="C23:C25"/>
    <mergeCell ref="D23:D25"/>
    <mergeCell ref="E23:E25"/>
    <mergeCell ref="F23:J23"/>
    <mergeCell ref="E34:I34"/>
    <mergeCell ref="A6:A8"/>
    <mergeCell ref="C6:C8"/>
    <mergeCell ref="D6:D8"/>
    <mergeCell ref="E6:E8"/>
    <mergeCell ref="F6:J6"/>
    <mergeCell ref="K6:K8"/>
    <mergeCell ref="H7:I7"/>
    <mergeCell ref="J7:J8"/>
    <mergeCell ref="B6:B8"/>
    <mergeCell ref="F7:G7"/>
    <mergeCell ref="F24:G24"/>
    <mergeCell ref="G45:J45"/>
    <mergeCell ref="G46:H46"/>
    <mergeCell ref="G35:H35"/>
    <mergeCell ref="E35:F35"/>
    <mergeCell ref="J34:J36"/>
  </mergeCells>
  <conditionalFormatting sqref="K20">
    <cfRule type="cellIs" dxfId="67" priority="28" stopIfTrue="1" operator="equal">
      <formula>"Monto Total Validado"</formula>
    </cfRule>
    <cfRule type="cellIs" dxfId="66" priority="29" stopIfTrue="1" operator="equal">
      <formula>"Monto Total Validado"</formula>
    </cfRule>
    <cfRule type="cellIs" dxfId="65" priority="30" stopIfTrue="1" operator="equal">
      <formula>"Error. Existe Diferencia entre Total y Total Proyecto"</formula>
    </cfRule>
  </conditionalFormatting>
  <conditionalFormatting sqref="K31">
    <cfRule type="cellIs" dxfId="64" priority="25" stopIfTrue="1" operator="equal">
      <formula>"Monto Total Validado"</formula>
    </cfRule>
    <cfRule type="cellIs" dxfId="63" priority="26" stopIfTrue="1" operator="equal">
      <formula>"Monto Total Validado"</formula>
    </cfRule>
    <cfRule type="cellIs" dxfId="62" priority="27" stopIfTrue="1" operator="equal">
      <formula>"Error. Existe Diferencia entre Total y Total Proyecto"</formula>
    </cfRule>
  </conditionalFormatting>
  <conditionalFormatting sqref="L103">
    <cfRule type="cellIs" dxfId="61" priority="22" stopIfTrue="1" operator="equal">
      <formula>"Monto Total Validado"</formula>
    </cfRule>
    <cfRule type="cellIs" dxfId="60" priority="23" stopIfTrue="1" operator="equal">
      <formula>"Monto Total Validado"</formula>
    </cfRule>
    <cfRule type="cellIs" dxfId="59" priority="24" stopIfTrue="1" operator="equal">
      <formula>"Error. Existe Diferencia entre Total y Total Proyecto"</formula>
    </cfRule>
  </conditionalFormatting>
  <conditionalFormatting sqref="L58">
    <cfRule type="cellIs" dxfId="58" priority="19" stopIfTrue="1" operator="equal">
      <formula>"Monto Total Validado"</formula>
    </cfRule>
    <cfRule type="cellIs" dxfId="57" priority="20" stopIfTrue="1" operator="equal">
      <formula>"Monto Total Validado"</formula>
    </cfRule>
    <cfRule type="cellIs" dxfId="56" priority="21" stopIfTrue="1" operator="equal">
      <formula>"Error. Existe Diferencia entre Total y Total Proyecto"</formula>
    </cfRule>
  </conditionalFormatting>
  <conditionalFormatting sqref="M73">
    <cfRule type="cellIs" dxfId="55" priority="16" stopIfTrue="1" operator="equal">
      <formula>"Monto Total Validado"</formula>
    </cfRule>
    <cfRule type="cellIs" dxfId="54" priority="17" stopIfTrue="1" operator="equal">
      <formula>"Monto Total Validado"</formula>
    </cfRule>
    <cfRule type="cellIs" dxfId="53" priority="18" stopIfTrue="1" operator="equal">
      <formula>"Error. Existe Diferencia entre Total y Total Proyecto"</formula>
    </cfRule>
  </conditionalFormatting>
  <conditionalFormatting sqref="K83">
    <cfRule type="cellIs" dxfId="52" priority="13" stopIfTrue="1" operator="equal">
      <formula>"Monto Total Validado"</formula>
    </cfRule>
    <cfRule type="cellIs" dxfId="51" priority="14" stopIfTrue="1" operator="equal">
      <formula>"Monto Total Validado"</formula>
    </cfRule>
    <cfRule type="cellIs" dxfId="50" priority="15" stopIfTrue="1" operator="equal">
      <formula>"Error. Existe Diferencia entre Total y Total Proyecto"</formula>
    </cfRule>
  </conditionalFormatting>
  <conditionalFormatting sqref="J42">
    <cfRule type="cellIs" dxfId="49" priority="10" stopIfTrue="1" operator="equal">
      <formula>"Monto Total Validado"</formula>
    </cfRule>
    <cfRule type="cellIs" dxfId="48" priority="11" stopIfTrue="1" operator="equal">
      <formula>"Monto Total Validado"</formula>
    </cfRule>
    <cfRule type="cellIs" dxfId="47" priority="12" stopIfTrue="1" operator="equal">
      <formula>"Error. Existe Diferencia entre Total y Total Proyecto"</formula>
    </cfRule>
  </conditionalFormatting>
  <conditionalFormatting sqref="K92">
    <cfRule type="cellIs" dxfId="46" priority="7" stopIfTrue="1" operator="equal">
      <formula>"Monto Total Validado"</formula>
    </cfRule>
    <cfRule type="cellIs" dxfId="45" priority="8" stopIfTrue="1" operator="equal">
      <formula>"Monto Total Validado"</formula>
    </cfRule>
    <cfRule type="cellIs" dxfId="44" priority="9" stopIfTrue="1" operator="equal">
      <formula>"Error. Existe Diferencia entre Total y Total Proyecto"</formula>
    </cfRule>
  </conditionalFormatting>
  <conditionalFormatting sqref="K116">
    <cfRule type="cellIs" dxfId="43" priority="4" stopIfTrue="1" operator="equal">
      <formula>"Monto Total Validado"</formula>
    </cfRule>
    <cfRule type="cellIs" dxfId="42" priority="5" stopIfTrue="1" operator="equal">
      <formula>"Monto Total Validado"</formula>
    </cfRule>
    <cfRule type="cellIs" dxfId="41" priority="6" stopIfTrue="1" operator="equal">
      <formula>"Error. Existe Diferencia entre Total y Total Proyecto"</formula>
    </cfRule>
  </conditionalFormatting>
  <pageMargins left="0.75" right="0.75" top="1" bottom="1" header="0" footer="0"/>
  <pageSetup scale="88" fitToHeight="5" orientation="landscape" r:id="rId1"/>
  <headerFooter alignWithMargins="0"/>
  <ignoredErrors>
    <ignoredError sqref="L98:L101 J37:J40"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K20"/>
  <sheetViews>
    <sheetView zoomScaleNormal="100" workbookViewId="0">
      <selection activeCell="C16" sqref="C16"/>
    </sheetView>
  </sheetViews>
  <sheetFormatPr baseColWidth="10" defaultColWidth="11.42578125" defaultRowHeight="11.25" x14ac:dyDescent="0.2"/>
  <cols>
    <col min="1" max="1" width="38.42578125" style="3" customWidth="1"/>
    <col min="2" max="2" width="14.5703125" style="3" customWidth="1"/>
    <col min="3" max="4" width="16.7109375" style="3" customWidth="1"/>
    <col min="5" max="5" width="16.5703125" style="3" customWidth="1"/>
    <col min="6" max="7" width="16.140625" style="3" customWidth="1"/>
    <col min="8" max="8" width="17.7109375" style="3" customWidth="1"/>
    <col min="9" max="16384" width="11.42578125" style="3"/>
  </cols>
  <sheetData>
    <row r="1" spans="1:11" x14ac:dyDescent="0.2">
      <c r="A1" s="90" t="s">
        <v>89</v>
      </c>
      <c r="I1" s="49"/>
      <c r="J1" s="49"/>
      <c r="K1" s="49"/>
    </row>
    <row r="2" spans="1:11" x14ac:dyDescent="0.2">
      <c r="A2" s="230" t="s">
        <v>90</v>
      </c>
      <c r="B2" s="230"/>
      <c r="C2" s="230"/>
      <c r="D2" s="230"/>
      <c r="E2" s="230"/>
      <c r="F2" s="230"/>
      <c r="G2" s="230"/>
      <c r="H2" s="230"/>
      <c r="I2" s="230"/>
      <c r="J2" s="230"/>
      <c r="K2" s="49"/>
    </row>
    <row r="3" spans="1:11" x14ac:dyDescent="0.2">
      <c r="I3" s="91"/>
      <c r="J3" s="49"/>
      <c r="K3" s="49"/>
    </row>
    <row r="4" spans="1:11" x14ac:dyDescent="0.2">
      <c r="A4" s="170" t="s">
        <v>65</v>
      </c>
      <c r="B4" s="190" t="s">
        <v>23</v>
      </c>
      <c r="C4" s="188" t="s">
        <v>24</v>
      </c>
      <c r="D4" s="207"/>
      <c r="E4" s="207"/>
      <c r="F4" s="207"/>
      <c r="G4" s="206"/>
      <c r="H4" s="185" t="s">
        <v>25</v>
      </c>
      <c r="I4" s="92"/>
      <c r="J4" s="92"/>
      <c r="K4" s="22"/>
    </row>
    <row r="5" spans="1:11" ht="11.25" customHeight="1" x14ac:dyDescent="0.2">
      <c r="A5" s="212"/>
      <c r="B5" s="191"/>
      <c r="C5" s="186" t="s">
        <v>91</v>
      </c>
      <c r="D5" s="187"/>
      <c r="E5" s="203" t="s">
        <v>71</v>
      </c>
      <c r="F5" s="204"/>
      <c r="G5" s="182" t="s">
        <v>28</v>
      </c>
      <c r="H5" s="185"/>
      <c r="I5" s="92"/>
      <c r="J5" s="92"/>
      <c r="K5" s="22"/>
    </row>
    <row r="6" spans="1:11" ht="22.5" x14ac:dyDescent="0.2">
      <c r="A6" s="213"/>
      <c r="B6" s="192"/>
      <c r="C6" s="4" t="s">
        <v>73</v>
      </c>
      <c r="D6" s="4" t="s">
        <v>74</v>
      </c>
      <c r="E6" s="4" t="s">
        <v>73</v>
      </c>
      <c r="F6" s="4" t="s">
        <v>74</v>
      </c>
      <c r="G6" s="184"/>
      <c r="H6" s="185"/>
      <c r="I6" s="92"/>
      <c r="J6" s="92"/>
      <c r="K6" s="22"/>
    </row>
    <row r="7" spans="1:11" x14ac:dyDescent="0.2">
      <c r="A7" s="78" t="s">
        <v>92</v>
      </c>
      <c r="B7" s="52">
        <f>SUM(C7:G7)</f>
        <v>0</v>
      </c>
      <c r="C7" s="79">
        <f>'GASTOS OPERACION'!$F$19</f>
        <v>0</v>
      </c>
      <c r="D7" s="79">
        <f>'GASTOS OPERACION'!$G$19</f>
        <v>0</v>
      </c>
      <c r="E7" s="79">
        <f>'GASTOS OPERACION'!$H$19</f>
        <v>0</v>
      </c>
      <c r="F7" s="79">
        <f>'GASTOS OPERACION'!$I$19</f>
        <v>0</v>
      </c>
      <c r="G7" s="79">
        <f>'GASTOS OPERACION'!$J$19</f>
        <v>0</v>
      </c>
      <c r="H7" s="52">
        <f>SUM(C7:G7)</f>
        <v>0</v>
      </c>
      <c r="I7" s="92"/>
      <c r="J7" s="92"/>
      <c r="K7" s="22"/>
    </row>
    <row r="8" spans="1:11" x14ac:dyDescent="0.2">
      <c r="A8" s="78" t="s">
        <v>93</v>
      </c>
      <c r="B8" s="52">
        <f t="shared" ref="B8:B16" si="0">SUM(C8:G8)</f>
        <v>0</v>
      </c>
      <c r="C8" s="79">
        <f>'GASTOS OPERACION'!$F$30</f>
        <v>0</v>
      </c>
      <c r="D8" s="79">
        <f>'GASTOS OPERACION'!$G$30</f>
        <v>0</v>
      </c>
      <c r="E8" s="79">
        <f>'GASTOS OPERACION'!$H$30</f>
        <v>0</v>
      </c>
      <c r="F8" s="79">
        <f>'GASTOS OPERACION'!$I$30</f>
        <v>0</v>
      </c>
      <c r="G8" s="79">
        <f>'GASTOS OPERACION'!$J$30</f>
        <v>0</v>
      </c>
      <c r="H8" s="52">
        <f t="shared" ref="H8:H15" si="1">SUM(C8:G8)</f>
        <v>0</v>
      </c>
      <c r="I8" s="92"/>
      <c r="J8" s="92"/>
      <c r="K8" s="22"/>
    </row>
    <row r="9" spans="1:11" x14ac:dyDescent="0.2">
      <c r="A9" s="78" t="s">
        <v>94</v>
      </c>
      <c r="B9" s="52">
        <f t="shared" si="0"/>
        <v>0</v>
      </c>
      <c r="C9" s="79">
        <f>'GASTOS OPERACION'!$E$41</f>
        <v>0</v>
      </c>
      <c r="D9" s="79">
        <f>'GASTOS OPERACION'!$F$41</f>
        <v>0</v>
      </c>
      <c r="E9" s="164">
        <f>'GASTOS OPERACION'!$G$41</f>
        <v>0</v>
      </c>
      <c r="F9" s="79">
        <f>'GASTOS OPERACION'!$H$41</f>
        <v>0</v>
      </c>
      <c r="G9" s="79">
        <f>'GASTOS OPERACION'!$I$41</f>
        <v>0</v>
      </c>
      <c r="H9" s="52">
        <f t="shared" si="1"/>
        <v>0</v>
      </c>
      <c r="I9" s="92"/>
      <c r="J9" s="92"/>
      <c r="K9" s="22"/>
    </row>
    <row r="10" spans="1:11" x14ac:dyDescent="0.2">
      <c r="A10" s="78" t="s">
        <v>95</v>
      </c>
      <c r="B10" s="52">
        <f t="shared" si="0"/>
        <v>0</v>
      </c>
      <c r="C10" s="164">
        <f>'GASTOS OPERACION'!$G$57</f>
        <v>0</v>
      </c>
      <c r="D10" s="79">
        <f>'GASTOS OPERACION'!$H$57</f>
        <v>0</v>
      </c>
      <c r="E10" s="79">
        <f>'GASTOS OPERACION'!$I$57</f>
        <v>0</v>
      </c>
      <c r="F10" s="79">
        <f>'GASTOS OPERACION'!$J$57</f>
        <v>0</v>
      </c>
      <c r="G10" s="79">
        <f>'GASTOS OPERACION'!$K$57</f>
        <v>0</v>
      </c>
      <c r="H10" s="52">
        <f t="shared" si="1"/>
        <v>0</v>
      </c>
      <c r="I10" s="92"/>
      <c r="J10" s="92"/>
      <c r="K10" s="22"/>
    </row>
    <row r="11" spans="1:11" x14ac:dyDescent="0.2">
      <c r="A11" s="78" t="s">
        <v>96</v>
      </c>
      <c r="B11" s="52">
        <f t="shared" si="0"/>
        <v>0</v>
      </c>
      <c r="C11" s="79">
        <f>'GASTOS OPERACION'!$H$72</f>
        <v>0</v>
      </c>
      <c r="D11" s="79">
        <f>'GASTOS OPERACION'!$I$72</f>
        <v>0</v>
      </c>
      <c r="E11" s="79">
        <f>'GASTOS OPERACION'!$J$72</f>
        <v>0</v>
      </c>
      <c r="F11" s="79">
        <f>'GASTOS OPERACION'!$K$72</f>
        <v>0</v>
      </c>
      <c r="G11" s="79">
        <f>'GASTOS OPERACION'!$L$72</f>
        <v>0</v>
      </c>
      <c r="H11" s="52">
        <f t="shared" si="1"/>
        <v>0</v>
      </c>
      <c r="I11" s="92"/>
      <c r="J11" s="92"/>
      <c r="K11" s="22"/>
    </row>
    <row r="12" spans="1:11" x14ac:dyDescent="0.2">
      <c r="A12" s="78" t="s">
        <v>97</v>
      </c>
      <c r="B12" s="52">
        <f t="shared" si="0"/>
        <v>0</v>
      </c>
      <c r="C12" s="79">
        <f>'GASTOS OPERACION'!$F$82</f>
        <v>0</v>
      </c>
      <c r="D12" s="79">
        <f>'GASTOS OPERACION'!$G$82</f>
        <v>0</v>
      </c>
      <c r="E12" s="79">
        <f>'GASTOS OPERACION'!$H$82</f>
        <v>0</v>
      </c>
      <c r="F12" s="79">
        <f>'GASTOS OPERACION'!$I$82</f>
        <v>0</v>
      </c>
      <c r="G12" s="79">
        <f>'GASTOS OPERACION'!$J$82</f>
        <v>0</v>
      </c>
      <c r="H12" s="52">
        <f>SUM(C12:G12)</f>
        <v>0</v>
      </c>
      <c r="I12" s="92"/>
      <c r="J12" s="92"/>
      <c r="K12" s="22"/>
    </row>
    <row r="13" spans="1:11" x14ac:dyDescent="0.2">
      <c r="A13" s="78" t="s">
        <v>98</v>
      </c>
      <c r="B13" s="52">
        <f t="shared" si="0"/>
        <v>0</v>
      </c>
      <c r="C13" s="79">
        <f>'GASTOS OPERACION'!$F$91</f>
        <v>0</v>
      </c>
      <c r="D13" s="79">
        <f>'GASTOS OPERACION'!$G$91</f>
        <v>0</v>
      </c>
      <c r="E13" s="79">
        <f>'GASTOS OPERACION'!$H$91</f>
        <v>0</v>
      </c>
      <c r="F13" s="79">
        <f>'GASTOS OPERACION'!$I$91</f>
        <v>0</v>
      </c>
      <c r="G13" s="79">
        <f>'GASTOS OPERACION'!$J$91</f>
        <v>0</v>
      </c>
      <c r="H13" s="52">
        <f t="shared" si="1"/>
        <v>0</v>
      </c>
      <c r="I13" s="92"/>
      <c r="J13" s="92"/>
      <c r="K13" s="22"/>
    </row>
    <row r="14" spans="1:11" x14ac:dyDescent="0.2">
      <c r="A14" s="93" t="s">
        <v>99</v>
      </c>
      <c r="B14" s="52">
        <f t="shared" si="0"/>
        <v>0</v>
      </c>
      <c r="C14" s="79">
        <f>'GASTOS OPERACION'!$G$102</f>
        <v>0</v>
      </c>
      <c r="D14" s="79">
        <f>'GASTOS OPERACION'!$H$102</f>
        <v>0</v>
      </c>
      <c r="E14" s="79">
        <f>'GASTOS OPERACION'!$I$102</f>
        <v>0</v>
      </c>
      <c r="F14" s="79">
        <f>'GASTOS OPERACION'!$J$102</f>
        <v>0</v>
      </c>
      <c r="G14" s="79">
        <f>'GASTOS OPERACION'!$K$102</f>
        <v>0</v>
      </c>
      <c r="H14" s="52">
        <f t="shared" si="1"/>
        <v>0</v>
      </c>
      <c r="I14" s="92"/>
      <c r="J14" s="92"/>
      <c r="K14" s="22"/>
    </row>
    <row r="15" spans="1:11" x14ac:dyDescent="0.2">
      <c r="A15" s="78" t="s">
        <v>100</v>
      </c>
      <c r="B15" s="52">
        <f t="shared" si="0"/>
        <v>0</v>
      </c>
      <c r="C15" s="79">
        <f>'GASTOS OPERACION'!$F$115</f>
        <v>0</v>
      </c>
      <c r="D15" s="79">
        <f>'GASTOS OPERACION'!$G$115</f>
        <v>0</v>
      </c>
      <c r="E15" s="79">
        <f>'GASTOS OPERACION'!$H$115</f>
        <v>0</v>
      </c>
      <c r="F15" s="79">
        <f>'GASTOS OPERACION'!$I$115</f>
        <v>0</v>
      </c>
      <c r="G15" s="79">
        <f>'GASTOS OPERACION'!$J$115</f>
        <v>0</v>
      </c>
      <c r="H15" s="52">
        <f t="shared" si="1"/>
        <v>0</v>
      </c>
      <c r="I15" s="92"/>
      <c r="J15" s="92"/>
      <c r="K15" s="22"/>
    </row>
    <row r="16" spans="1:11" ht="12" thickBot="1" x14ac:dyDescent="0.25">
      <c r="A16" s="80" t="s">
        <v>41</v>
      </c>
      <c r="B16" s="94">
        <f t="shared" si="0"/>
        <v>0</v>
      </c>
      <c r="C16" s="95">
        <f t="shared" ref="C16:H16" si="2">SUM(C7:C15)</f>
        <v>0</v>
      </c>
      <c r="D16" s="95">
        <f t="shared" si="2"/>
        <v>0</v>
      </c>
      <c r="E16" s="95">
        <f t="shared" si="2"/>
        <v>0</v>
      </c>
      <c r="F16" s="95">
        <f t="shared" si="2"/>
        <v>0</v>
      </c>
      <c r="G16" s="95">
        <f t="shared" si="2"/>
        <v>0</v>
      </c>
      <c r="H16" s="95">
        <f t="shared" si="2"/>
        <v>0</v>
      </c>
      <c r="I16" s="92"/>
      <c r="J16" s="92"/>
      <c r="K16" s="22"/>
    </row>
    <row r="17" spans="1:11" ht="12" thickBot="1" x14ac:dyDescent="0.25">
      <c r="B17" s="22"/>
      <c r="C17" s="22"/>
      <c r="D17" s="22"/>
      <c r="E17" s="22"/>
      <c r="F17" s="22"/>
      <c r="G17" s="22"/>
      <c r="H17" s="24" t="str">
        <f>IF(H16=B16,"Monto Total Validado","Error. Existe Diferencia entre Total y Total Proyecto")</f>
        <v>Monto Total Validado</v>
      </c>
      <c r="I17" s="92"/>
      <c r="J17" s="92"/>
      <c r="K17" s="22"/>
    </row>
    <row r="18" spans="1:11" x14ac:dyDescent="0.2">
      <c r="A18" s="96"/>
      <c r="B18" s="96"/>
      <c r="C18" s="92"/>
      <c r="D18" s="92"/>
      <c r="E18" s="92"/>
      <c r="F18" s="22"/>
      <c r="G18" s="92"/>
      <c r="H18" s="92"/>
      <c r="I18" s="92"/>
      <c r="J18" s="92"/>
      <c r="K18" s="22"/>
    </row>
    <row r="19" spans="1:11" x14ac:dyDescent="0.2">
      <c r="A19" s="1"/>
      <c r="B19" s="1"/>
      <c r="C19" s="22"/>
      <c r="D19" s="22"/>
      <c r="E19" s="22"/>
      <c r="F19" s="50"/>
      <c r="G19" s="50"/>
      <c r="H19" s="50"/>
      <c r="I19" s="50"/>
      <c r="J19" s="50"/>
      <c r="K19" s="50"/>
    </row>
    <row r="20" spans="1:11" x14ac:dyDescent="0.2">
      <c r="C20" s="22"/>
      <c r="D20" s="22"/>
      <c r="E20" s="22"/>
      <c r="F20" s="22"/>
      <c r="G20" s="22"/>
      <c r="H20" s="22"/>
      <c r="I20" s="22"/>
      <c r="J20" s="22"/>
      <c r="K20" s="25"/>
    </row>
  </sheetData>
  <mergeCells count="8">
    <mergeCell ref="A2:J2"/>
    <mergeCell ref="A4:A6"/>
    <mergeCell ref="B4:B6"/>
    <mergeCell ref="C4:G4"/>
    <mergeCell ref="H4:H6"/>
    <mergeCell ref="E5:F5"/>
    <mergeCell ref="G5:G6"/>
    <mergeCell ref="C5:D5"/>
  </mergeCells>
  <conditionalFormatting sqref="K20">
    <cfRule type="cellIs" dxfId="40" priority="7" stopIfTrue="1" operator="equal">
      <formula>"Monto Total Validado"</formula>
    </cfRule>
    <cfRule type="cellIs" dxfId="39" priority="8" stopIfTrue="1" operator="equal">
      <formula>"Monto Total Validado"</formula>
    </cfRule>
    <cfRule type="cellIs" dxfId="38" priority="9" stopIfTrue="1" operator="equal">
      <formula>"Error. Existe Diferencia entre Total y Total Proyecto"</formula>
    </cfRule>
  </conditionalFormatting>
  <conditionalFormatting sqref="H17">
    <cfRule type="cellIs" dxfId="37" priority="1" stopIfTrue="1" operator="equal">
      <formula>"Monto Total Validado"</formula>
    </cfRule>
    <cfRule type="cellIs" dxfId="36" priority="2" stopIfTrue="1" operator="equal">
      <formula>"Monto Total Validado"</formula>
    </cfRule>
    <cfRule type="cellIs" dxfId="35" priority="3" stopIfTrue="1" operator="equal">
      <formula>"Error. Existe Diferencia entre Total y Total Proyecto"</formula>
    </cfRule>
  </conditionalFormatting>
  <pageMargins left="0.7" right="0.7" top="0.75" bottom="0.75" header="0.3" footer="0.3"/>
  <ignoredErrors>
    <ignoredError sqref="E7:G8 C7:C9 C12:C13 C15 E10:G15 F9:G9" unlocked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1">
    <pageSetUpPr fitToPage="1"/>
  </sheetPr>
  <dimension ref="A1:J16"/>
  <sheetViews>
    <sheetView showGridLines="0" zoomScaleNormal="100" workbookViewId="0">
      <selection activeCell="F6" sqref="F6"/>
    </sheetView>
  </sheetViews>
  <sheetFormatPr baseColWidth="10" defaultColWidth="11.42578125" defaultRowHeight="11.25" x14ac:dyDescent="0.2"/>
  <cols>
    <col min="1" max="1" width="31.7109375" style="3" customWidth="1"/>
    <col min="2" max="2" width="12.5703125" style="3" customWidth="1"/>
    <col min="3" max="5" width="11.42578125" style="3"/>
    <col min="6" max="6" width="13.85546875" style="3" customWidth="1"/>
    <col min="7" max="7" width="16.85546875" style="3" customWidth="1"/>
    <col min="8" max="16384" width="11.42578125" style="3"/>
  </cols>
  <sheetData>
    <row r="1" spans="1:10" x14ac:dyDescent="0.2">
      <c r="A1" s="1" t="s">
        <v>127</v>
      </c>
      <c r="B1" s="1"/>
      <c r="C1" s="76" t="s">
        <v>6</v>
      </c>
      <c r="D1" s="77"/>
      <c r="E1" s="77"/>
    </row>
    <row r="2" spans="1:10" ht="11.25" customHeight="1" x14ac:dyDescent="0.2">
      <c r="A2" s="170" t="s">
        <v>65</v>
      </c>
      <c r="B2" s="182" t="s">
        <v>128</v>
      </c>
      <c r="C2" s="182" t="s">
        <v>101</v>
      </c>
      <c r="D2" s="182" t="s">
        <v>102</v>
      </c>
      <c r="E2" s="190" t="s">
        <v>23</v>
      </c>
      <c r="F2" s="144"/>
      <c r="G2" s="190" t="s">
        <v>25</v>
      </c>
    </row>
    <row r="3" spans="1:10" x14ac:dyDescent="0.2">
      <c r="A3" s="212"/>
      <c r="B3" s="183"/>
      <c r="C3" s="183"/>
      <c r="D3" s="183"/>
      <c r="E3" s="191"/>
      <c r="F3" s="182" t="s">
        <v>28</v>
      </c>
      <c r="G3" s="191"/>
    </row>
    <row r="4" spans="1:10" x14ac:dyDescent="0.2">
      <c r="A4" s="213"/>
      <c r="B4" s="184"/>
      <c r="C4" s="184"/>
      <c r="D4" s="184"/>
      <c r="E4" s="192"/>
      <c r="F4" s="184"/>
      <c r="G4" s="192"/>
    </row>
    <row r="5" spans="1:10" x14ac:dyDescent="0.2">
      <c r="A5" s="78"/>
      <c r="B5" s="78"/>
      <c r="C5" s="79">
        <v>0</v>
      </c>
      <c r="D5" s="79">
        <v>0</v>
      </c>
      <c r="E5" s="52">
        <f>C5*D5</f>
        <v>0</v>
      </c>
      <c r="F5" s="79">
        <v>0</v>
      </c>
      <c r="G5" s="52">
        <f>SUM(F5:F5)</f>
        <v>0</v>
      </c>
      <c r="H5" s="22"/>
      <c r="I5" s="22"/>
      <c r="J5" s="22"/>
    </row>
    <row r="6" spans="1:10" x14ac:dyDescent="0.2">
      <c r="A6" s="78"/>
      <c r="B6" s="78"/>
      <c r="C6" s="79">
        <v>0</v>
      </c>
      <c r="D6" s="79">
        <v>0</v>
      </c>
      <c r="E6" s="52">
        <f>C6*D6</f>
        <v>0</v>
      </c>
      <c r="F6" s="79">
        <v>0</v>
      </c>
      <c r="G6" s="52">
        <f>SUM(F6:F6)</f>
        <v>0</v>
      </c>
      <c r="H6" s="22"/>
      <c r="I6" s="22"/>
      <c r="J6" s="22"/>
    </row>
    <row r="7" spans="1:10" x14ac:dyDescent="0.2">
      <c r="A7" s="78"/>
      <c r="B7" s="78"/>
      <c r="C7" s="79">
        <v>0</v>
      </c>
      <c r="D7" s="79">
        <v>0</v>
      </c>
      <c r="E7" s="52">
        <f>C7*D7</f>
        <v>0</v>
      </c>
      <c r="F7" s="79">
        <v>0</v>
      </c>
      <c r="G7" s="52">
        <f>SUM(F7:F7)</f>
        <v>0</v>
      </c>
      <c r="H7" s="22"/>
      <c r="I7" s="22"/>
      <c r="J7" s="22"/>
    </row>
    <row r="8" spans="1:10" ht="12" thickBot="1" x14ac:dyDescent="0.25">
      <c r="A8" s="80" t="s">
        <v>41</v>
      </c>
      <c r="B8" s="81"/>
      <c r="C8" s="82"/>
      <c r="D8" s="83"/>
      <c r="E8" s="84">
        <f t="shared" ref="E8:G8" si="0">SUM(E5:E7)</f>
        <v>0</v>
      </c>
      <c r="F8" s="85">
        <f>SUM(F5:F7)</f>
        <v>0</v>
      </c>
      <c r="G8" s="84">
        <f t="shared" si="0"/>
        <v>0</v>
      </c>
      <c r="H8" s="22"/>
      <c r="I8" s="22"/>
      <c r="J8" s="22"/>
    </row>
    <row r="9" spans="1:10" ht="23.25" thickBot="1" x14ac:dyDescent="0.25">
      <c r="C9" s="22"/>
      <c r="D9" s="22"/>
      <c r="E9" s="22"/>
      <c r="F9" s="24" t="str">
        <f>IF(F8&gt;F11,"Error. Supera el 12% máx.","Monto ANID Validado")</f>
        <v>Monto ANID Validado</v>
      </c>
      <c r="G9" s="24" t="str">
        <f>IF(G8=E8,"Monto Total Validado","Error. Existe Diferencia entre Total y Total Proyecto")</f>
        <v>Monto Total Validado</v>
      </c>
      <c r="H9" s="22"/>
      <c r="I9" s="22"/>
      <c r="J9" s="22"/>
    </row>
    <row r="10" spans="1:10" ht="12" thickBot="1" x14ac:dyDescent="0.25">
      <c r="A10" s="1" t="s">
        <v>56</v>
      </c>
      <c r="B10" s="1"/>
      <c r="C10" s="22"/>
      <c r="D10" s="22"/>
      <c r="E10" s="22"/>
      <c r="F10" s="22"/>
      <c r="G10" s="22"/>
      <c r="H10" s="22"/>
      <c r="I10" s="22"/>
      <c r="J10" s="22"/>
    </row>
    <row r="11" spans="1:10" ht="12" thickBot="1" x14ac:dyDescent="0.25">
      <c r="A11" s="1" t="s">
        <v>57</v>
      </c>
      <c r="B11" s="1"/>
      <c r="C11" s="22"/>
      <c r="D11" s="22"/>
      <c r="E11" s="22"/>
      <c r="F11" s="86">
        <f>TOTAL!H11</f>
        <v>0</v>
      </c>
      <c r="G11" s="87" t="s">
        <v>129</v>
      </c>
      <c r="H11" s="88"/>
      <c r="I11" s="88"/>
      <c r="J11" s="89"/>
    </row>
    <row r="12" spans="1:10" x14ac:dyDescent="0.2">
      <c r="A12" s="1"/>
      <c r="B12" s="1"/>
      <c r="F12" s="1"/>
      <c r="G12" s="1"/>
      <c r="H12" s="1"/>
      <c r="I12" s="1"/>
      <c r="J12" s="1"/>
    </row>
    <row r="13" spans="1:10" x14ac:dyDescent="0.2">
      <c r="A13" s="3" t="s">
        <v>88</v>
      </c>
    </row>
    <row r="14" spans="1:10" x14ac:dyDescent="0.2">
      <c r="A14" s="3" t="s">
        <v>130</v>
      </c>
    </row>
    <row r="15" spans="1:10" s="1" customFormat="1" x14ac:dyDescent="0.2"/>
    <row r="16" spans="1:10" x14ac:dyDescent="0.2">
      <c r="A16" s="3" t="s">
        <v>76</v>
      </c>
    </row>
  </sheetData>
  <sheetProtection insertRows="0" deleteRows="0"/>
  <mergeCells count="7">
    <mergeCell ref="G2:G4"/>
    <mergeCell ref="B2:B4"/>
    <mergeCell ref="F3:F4"/>
    <mergeCell ref="A2:A4"/>
    <mergeCell ref="C2:C4"/>
    <mergeCell ref="D2:D4"/>
    <mergeCell ref="E2:E4"/>
  </mergeCells>
  <phoneticPr fontId="0" type="noConversion"/>
  <conditionalFormatting sqref="G9">
    <cfRule type="cellIs" dxfId="34" priority="5" stopIfTrue="1" operator="equal">
      <formula>"Monto Total Validado"</formula>
    </cfRule>
    <cfRule type="cellIs" dxfId="33" priority="6" stopIfTrue="1" operator="equal">
      <formula>"Monto Total Validado"</formula>
    </cfRule>
    <cfRule type="cellIs" dxfId="32" priority="7" stopIfTrue="1" operator="equal">
      <formula>"Error. Existe Diferencia entre Total y Total Proyecto"</formula>
    </cfRule>
  </conditionalFormatting>
  <conditionalFormatting sqref="F9">
    <cfRule type="cellIs" dxfId="31" priority="1" stopIfTrue="1" operator="equal">
      <formula>"Error. Supera el 12% máx."</formula>
    </cfRule>
    <cfRule type="cellIs" dxfId="30" priority="2" stopIfTrue="1" operator="equal">
      <formula>"Monto FONDEF Validado"</formula>
    </cfRule>
    <cfRule type="cellIs" dxfId="29" priority="3" stopIfTrue="1" operator="equal">
      <formula>"Monto FONDEF Validado"</formula>
    </cfRule>
    <cfRule type="cellIs" dxfId="28" priority="4" stopIfTrue="1" operator="equal">
      <formula>"Error. Supera el 8% máx."</formula>
    </cfRule>
  </conditionalFormatting>
  <pageMargins left="0.75" right="0.75" top="1" bottom="1" header="0" footer="0"/>
  <pageSetup scale="77" fitToHeight="4" orientation="landscape" r:id="rId1"/>
  <headerFooter alignWithMargins="0"/>
  <ignoredErrors>
    <ignoredError sqref="G5" formulaRange="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rgb="FFFF0000"/>
    <pageSetUpPr fitToPage="1"/>
  </sheetPr>
  <dimension ref="A1:J33"/>
  <sheetViews>
    <sheetView showGridLines="0" topLeftCell="A4" zoomScaleNormal="100" workbookViewId="0">
      <selection activeCell="F18" sqref="F18"/>
    </sheetView>
  </sheetViews>
  <sheetFormatPr baseColWidth="10" defaultColWidth="11.42578125" defaultRowHeight="11.25" x14ac:dyDescent="0.2"/>
  <cols>
    <col min="1" max="1" width="37.85546875" style="22" customWidth="1"/>
    <col min="2" max="2" width="9.5703125" style="22" bestFit="1" customWidth="1"/>
    <col min="3" max="3" width="12" style="22" bestFit="1" customWidth="1"/>
    <col min="4" max="4" width="15.140625" style="22" customWidth="1"/>
    <col min="5" max="5" width="12" style="22" bestFit="1" customWidth="1"/>
    <col min="6" max="6" width="14.28515625" style="22" bestFit="1" customWidth="1"/>
    <col min="7" max="7" width="15.140625" style="22" bestFit="1" customWidth="1"/>
    <col min="8" max="8" width="15.140625" style="22" customWidth="1"/>
    <col min="9" max="9" width="12.42578125" style="22" customWidth="1"/>
    <col min="10" max="10" width="27.140625" style="22" customWidth="1"/>
    <col min="11" max="11" width="21" style="22" bestFit="1" customWidth="1"/>
    <col min="12" max="16384" width="11.42578125" style="22"/>
  </cols>
  <sheetData>
    <row r="1" spans="1:10" ht="21.75" customHeight="1" x14ac:dyDescent="0.2">
      <c r="A1" s="199" t="s">
        <v>173</v>
      </c>
      <c r="B1" s="199"/>
      <c r="C1" s="199"/>
      <c r="D1" s="199"/>
      <c r="E1" s="199"/>
      <c r="F1" s="199"/>
      <c r="G1" s="199"/>
    </row>
    <row r="2" spans="1:10" s="158" customFormat="1" x14ac:dyDescent="0.2">
      <c r="A2" s="155"/>
      <c r="B2" s="155"/>
      <c r="C2" s="155"/>
      <c r="D2" s="155"/>
      <c r="E2" s="155"/>
      <c r="F2" s="155"/>
      <c r="G2" s="155"/>
    </row>
    <row r="3" spans="1:10" x14ac:dyDescent="0.2">
      <c r="A3" s="50" t="s">
        <v>131</v>
      </c>
    </row>
    <row r="4" spans="1:10" ht="11.25" customHeight="1" x14ac:dyDescent="0.2">
      <c r="A4" s="231" t="s">
        <v>121</v>
      </c>
      <c r="B4" s="239" t="s">
        <v>132</v>
      </c>
      <c r="C4" s="234" t="s">
        <v>24</v>
      </c>
      <c r="D4" s="235"/>
      <c r="E4" s="235"/>
      <c r="F4" s="235"/>
      <c r="G4" s="236"/>
    </row>
    <row r="5" spans="1:10" x14ac:dyDescent="0.2">
      <c r="A5" s="232"/>
      <c r="B5" s="240"/>
      <c r="C5" s="242" t="s">
        <v>133</v>
      </c>
      <c r="D5" s="243"/>
      <c r="E5" s="234" t="s">
        <v>71</v>
      </c>
      <c r="F5" s="236"/>
      <c r="G5" s="239" t="s">
        <v>134</v>
      </c>
    </row>
    <row r="6" spans="1:10" ht="12" thickBot="1" x14ac:dyDescent="0.25">
      <c r="A6" s="233"/>
      <c r="B6" s="241"/>
      <c r="C6" s="51" t="s">
        <v>29</v>
      </c>
      <c r="D6" s="51" t="s">
        <v>72</v>
      </c>
      <c r="E6" s="51" t="s">
        <v>29</v>
      </c>
      <c r="F6" s="51" t="s">
        <v>72</v>
      </c>
      <c r="G6" s="233"/>
    </row>
    <row r="7" spans="1:10" ht="34.5" thickBot="1" x14ac:dyDescent="0.25">
      <c r="A7" s="52" t="s">
        <v>135</v>
      </c>
      <c r="B7" s="53">
        <f>SUM(C7:G7)</f>
        <v>0</v>
      </c>
      <c r="C7" s="53">
        <f>PERSONAL!M43</f>
        <v>0</v>
      </c>
      <c r="D7" s="53">
        <f>PERSONAL!N43</f>
        <v>0</v>
      </c>
      <c r="E7" s="53">
        <f>PERSONAL!O43</f>
        <v>0</v>
      </c>
      <c r="F7" s="53">
        <f>PERSONAL!P43</f>
        <v>0</v>
      </c>
      <c r="G7" s="53">
        <f>PERSONAL!Q43+PERSONAL!R43</f>
        <v>0</v>
      </c>
      <c r="H7" s="55">
        <f>G12*0.6</f>
        <v>0</v>
      </c>
      <c r="I7" s="161" t="str">
        <f>IF(G7&gt;H7,"Monto Superior al 60%","Monto Gastos Personal Validado")</f>
        <v>Monto Gastos Personal Validado</v>
      </c>
      <c r="J7" s="160" t="s">
        <v>174</v>
      </c>
    </row>
    <row r="8" spans="1:10" x14ac:dyDescent="0.2">
      <c r="A8" s="52" t="s">
        <v>136</v>
      </c>
      <c r="B8" s="53">
        <f>SUM(C8:G8)</f>
        <v>0</v>
      </c>
      <c r="C8" s="53">
        <f>EQUIPAMIENTO!H25</f>
        <v>0</v>
      </c>
      <c r="D8" s="53">
        <f>EQUIPAMIENTO!I25</f>
        <v>0</v>
      </c>
      <c r="E8" s="53">
        <f>EQUIPAMIENTO!J25</f>
        <v>0</v>
      </c>
      <c r="F8" s="53">
        <f>EQUIPAMIENTO!K25</f>
        <v>0</v>
      </c>
      <c r="G8" s="53">
        <f>EQUIPAMIENTO!L25</f>
        <v>0</v>
      </c>
    </row>
    <row r="9" spans="1:10" x14ac:dyDescent="0.2">
      <c r="A9" s="52" t="s">
        <v>137</v>
      </c>
      <c r="B9" s="53">
        <f>SUM(C9:G9)</f>
        <v>0</v>
      </c>
      <c r="C9" s="53">
        <f>'INFRAESTRUCTURA Y MOBILIARIO'!H13</f>
        <v>0</v>
      </c>
      <c r="D9" s="53">
        <f>'INFRAESTRUCTURA Y MOBILIARIO'!I13</f>
        <v>0</v>
      </c>
      <c r="E9" s="53">
        <f>'INFRAESTRUCTURA Y MOBILIARIO'!J13</f>
        <v>0</v>
      </c>
      <c r="F9" s="53">
        <f>'INFRAESTRUCTURA Y MOBILIARIO'!K13</f>
        <v>0</v>
      </c>
      <c r="G9" s="53">
        <f>'INFRAESTRUCTURA Y MOBILIARIO'!L13</f>
        <v>0</v>
      </c>
      <c r="H9" s="54"/>
    </row>
    <row r="10" spans="1:10" ht="12" thickBot="1" x14ac:dyDescent="0.25">
      <c r="A10" s="52" t="s">
        <v>138</v>
      </c>
      <c r="B10" s="53">
        <f>SUM(C10:G10)</f>
        <v>0</v>
      </c>
      <c r="C10" s="53">
        <f>'RESUMEN GASTOS OPERACION'!C16</f>
        <v>0</v>
      </c>
      <c r="D10" s="53">
        <f>'RESUMEN GASTOS OPERACION'!D16</f>
        <v>0</v>
      </c>
      <c r="E10" s="53">
        <f>'RESUMEN GASTOS OPERACION'!E16</f>
        <v>0</v>
      </c>
      <c r="F10" s="53">
        <f>'RESUMEN GASTOS OPERACION'!F16</f>
        <v>0</v>
      </c>
      <c r="G10" s="53">
        <f>'RESUMEN GASTOS OPERACION'!G16</f>
        <v>0</v>
      </c>
    </row>
    <row r="11" spans="1:10" s="50" customFormat="1" ht="34.5" thickBot="1" x14ac:dyDescent="0.25">
      <c r="A11" s="52" t="s">
        <v>139</v>
      </c>
      <c r="B11" s="53">
        <f>SUM(D11:G11)</f>
        <v>0</v>
      </c>
      <c r="C11" s="165" t="s">
        <v>140</v>
      </c>
      <c r="D11" s="53" t="s">
        <v>140</v>
      </c>
      <c r="E11" s="53" t="s">
        <v>140</v>
      </c>
      <c r="F11" s="53" t="s">
        <v>140</v>
      </c>
      <c r="G11" s="53">
        <f>'G.ADM. INDIRECTOS 12%'!F8</f>
        <v>0</v>
      </c>
      <c r="H11" s="55">
        <f>G12*0.12</f>
        <v>0</v>
      </c>
      <c r="I11" s="159" t="str">
        <f>IF(G11&gt;H11,"Monto Superior al 12%","Monto Gastos Adm. Superior Validado")</f>
        <v>Monto Gastos Adm. Superior Validado</v>
      </c>
      <c r="J11" s="160" t="s">
        <v>174</v>
      </c>
    </row>
    <row r="12" spans="1:10" x14ac:dyDescent="0.2">
      <c r="A12" s="56" t="s">
        <v>141</v>
      </c>
      <c r="B12" s="57">
        <f t="shared" ref="B12:G12" si="0">SUM(B7:B11)</f>
        <v>0</v>
      </c>
      <c r="C12" s="57">
        <f t="shared" si="0"/>
        <v>0</v>
      </c>
      <c r="D12" s="57">
        <f t="shared" si="0"/>
        <v>0</v>
      </c>
      <c r="E12" s="57">
        <f t="shared" si="0"/>
        <v>0</v>
      </c>
      <c r="F12" s="57">
        <f t="shared" si="0"/>
        <v>0</v>
      </c>
      <c r="G12" s="57">
        <f t="shared" si="0"/>
        <v>0</v>
      </c>
      <c r="H12" s="50" t="str">
        <f>IF(G12&gt;C18,"Monto Supera Máx. ANID","Monto Máx. ANID Validado")</f>
        <v>Monto Máx. ANID Validado</v>
      </c>
      <c r="I12" s="50"/>
      <c r="J12" s="50"/>
    </row>
    <row r="13" spans="1:10" x14ac:dyDescent="0.2">
      <c r="A13" s="52" t="s">
        <v>142</v>
      </c>
      <c r="B13" s="58"/>
      <c r="C13" s="244" t="e">
        <f>(C12+D12)/G12</f>
        <v>#DIV/0!</v>
      </c>
      <c r="D13" s="245"/>
      <c r="E13" s="58" t="e">
        <f>+E12/G12</f>
        <v>#DIV/0!</v>
      </c>
      <c r="F13" s="58" t="e">
        <f>F12/G12</f>
        <v>#DIV/0!</v>
      </c>
      <c r="G13" s="58"/>
    </row>
    <row r="14" spans="1:10" x14ac:dyDescent="0.2">
      <c r="A14" s="59" t="s">
        <v>143</v>
      </c>
      <c r="C14" s="237" t="e">
        <f>IF(C13&lt;B20,"No Cumple Aportes Mínimos","Cumple Aportes Mínimos")</f>
        <v>#DIV/0!</v>
      </c>
      <c r="D14" s="238"/>
      <c r="E14" s="237" t="e">
        <f>IF((E13+F13)&lt;B21,"No Cumple Aportes Mínimos","Cumple Aportes Mínimos")</f>
        <v>#DIV/0!</v>
      </c>
      <c r="F14" s="238" t="e">
        <f>IF(F13&lt;E20,"No Cumple Aportes Mínimos","Cumple Aportes Mínimos")</f>
        <v>#DIV/0!</v>
      </c>
      <c r="G14" s="60" t="str">
        <f>IF(G12&gt;C18,"No Cumple Máx. ANID","Cumple Máx. ANID")</f>
        <v>Cumple Máx. ANID</v>
      </c>
    </row>
    <row r="15" spans="1:10" x14ac:dyDescent="0.2">
      <c r="B15" s="61"/>
      <c r="C15" s="62"/>
      <c r="D15" s="62"/>
      <c r="E15" s="62"/>
      <c r="F15" s="62"/>
      <c r="G15" s="61"/>
    </row>
    <row r="16" spans="1:10" ht="12" thickBot="1" x14ac:dyDescent="0.25">
      <c r="B16" s="61"/>
      <c r="C16" s="61"/>
      <c r="D16" s="61"/>
      <c r="E16" s="61"/>
      <c r="F16" s="61"/>
      <c r="G16" s="61"/>
    </row>
    <row r="17" spans="1:7" ht="12" thickBot="1" x14ac:dyDescent="0.25">
      <c r="A17" s="63" t="s">
        <v>144</v>
      </c>
      <c r="B17" s="64" t="s">
        <v>145</v>
      </c>
      <c r="C17" s="65" t="s">
        <v>146</v>
      </c>
      <c r="D17" s="143"/>
      <c r="E17" s="61"/>
      <c r="F17" s="61"/>
      <c r="G17" s="61"/>
    </row>
    <row r="18" spans="1:7" x14ac:dyDescent="0.2">
      <c r="A18" s="66" t="s">
        <v>147</v>
      </c>
      <c r="B18" s="67"/>
      <c r="C18" s="68">
        <v>200000000</v>
      </c>
      <c r="D18" s="23"/>
      <c r="E18" s="61"/>
      <c r="F18" s="61"/>
      <c r="G18" s="61"/>
    </row>
    <row r="19" spans="1:7" x14ac:dyDescent="0.2">
      <c r="A19" s="130" t="s">
        <v>148</v>
      </c>
      <c r="B19" s="131">
        <v>0.6</v>
      </c>
      <c r="C19" s="132">
        <f>G12*$B$19</f>
        <v>0</v>
      </c>
      <c r="D19" s="23"/>
      <c r="E19" s="133"/>
      <c r="F19" s="61"/>
      <c r="G19" s="61"/>
    </row>
    <row r="20" spans="1:7" x14ac:dyDescent="0.2">
      <c r="A20" s="69" t="s">
        <v>149</v>
      </c>
      <c r="B20" s="70">
        <v>0.3</v>
      </c>
      <c r="C20" s="71">
        <f>G12*$B$20</f>
        <v>0</v>
      </c>
      <c r="D20" s="23"/>
      <c r="E20" s="61"/>
      <c r="F20" s="61"/>
      <c r="G20" s="61"/>
    </row>
    <row r="21" spans="1:7" ht="12" thickBot="1" x14ac:dyDescent="0.25">
      <c r="A21" s="72" t="s">
        <v>150</v>
      </c>
      <c r="B21" s="73">
        <v>0.15</v>
      </c>
      <c r="C21" s="74">
        <f>G12*$B$21</f>
        <v>0</v>
      </c>
      <c r="D21" s="23"/>
      <c r="E21" s="61"/>
      <c r="F21" s="61"/>
      <c r="G21" s="61"/>
    </row>
    <row r="22" spans="1:7" x14ac:dyDescent="0.2">
      <c r="B22" s="61"/>
      <c r="C22" s="61"/>
      <c r="D22" s="61"/>
      <c r="E22" s="61"/>
      <c r="F22" s="61"/>
      <c r="G22" s="61"/>
    </row>
    <row r="23" spans="1:7" ht="22.5" x14ac:dyDescent="0.2">
      <c r="A23" s="147" t="s">
        <v>151</v>
      </c>
      <c r="B23" s="75" t="s">
        <v>152</v>
      </c>
    </row>
    <row r="24" spans="1:7" x14ac:dyDescent="0.2">
      <c r="A24" s="52" t="s">
        <v>153</v>
      </c>
      <c r="B24" s="52">
        <f>PERSONAL!Q43</f>
        <v>0</v>
      </c>
    </row>
    <row r="25" spans="1:7" x14ac:dyDescent="0.2">
      <c r="A25" s="52" t="s">
        <v>154</v>
      </c>
      <c r="B25" s="52">
        <f>PERSONAL!R43</f>
        <v>0</v>
      </c>
    </row>
    <row r="26" spans="1:7" x14ac:dyDescent="0.2">
      <c r="A26" s="56" t="s">
        <v>141</v>
      </c>
      <c r="B26" s="56">
        <f>SUM(B24:B25)</f>
        <v>0</v>
      </c>
      <c r="C26" s="22" t="str">
        <f>IF(B26&gt;C19,"Error. Total Gastos en Personal supera Máximo pemitido","Monto Gastos en Personal Validado")</f>
        <v>Monto Gastos en Personal Validado</v>
      </c>
    </row>
    <row r="28" spans="1:7" x14ac:dyDescent="0.2">
      <c r="A28" s="22" t="s">
        <v>57</v>
      </c>
    </row>
    <row r="29" spans="1:7" x14ac:dyDescent="0.2">
      <c r="A29" s="22" t="s">
        <v>176</v>
      </c>
    </row>
    <row r="30" spans="1:7" x14ac:dyDescent="0.2">
      <c r="A30" s="3" t="s">
        <v>177</v>
      </c>
    </row>
    <row r="31" spans="1:7" x14ac:dyDescent="0.2">
      <c r="A31" s="22" t="s">
        <v>178</v>
      </c>
    </row>
    <row r="33" spans="1:1" x14ac:dyDescent="0.2">
      <c r="A33" s="3" t="s">
        <v>76</v>
      </c>
    </row>
  </sheetData>
  <sheetProtection selectLockedCells="1" selectUnlockedCells="1"/>
  <mergeCells count="10">
    <mergeCell ref="A1:G1"/>
    <mergeCell ref="A4:A6"/>
    <mergeCell ref="C4:G4"/>
    <mergeCell ref="E14:F14"/>
    <mergeCell ref="E5:F5"/>
    <mergeCell ref="G5:G6"/>
    <mergeCell ref="B4:B6"/>
    <mergeCell ref="C5:D5"/>
    <mergeCell ref="C13:D13"/>
    <mergeCell ref="C14:D14"/>
  </mergeCells>
  <phoneticPr fontId="0" type="noConversion"/>
  <conditionalFormatting sqref="H12">
    <cfRule type="cellIs" dxfId="27" priority="4" stopIfTrue="1" operator="equal">
      <formula>"Monto Supera Máx. FONDEF"</formula>
    </cfRule>
    <cfRule type="cellIs" dxfId="26" priority="15" stopIfTrue="1" operator="equal">
      <formula>"Monto supera a M$ 150.000"</formula>
    </cfRule>
  </conditionalFormatting>
  <conditionalFormatting sqref="I11">
    <cfRule type="cellIs" dxfId="25" priority="9" stopIfTrue="1" operator="equal">
      <formula>"Monto Superior al 12%"</formula>
    </cfRule>
    <cfRule type="cellIs" dxfId="24" priority="12" stopIfTrue="1" operator="equal">
      <formula>"Monto superior al 12%"</formula>
    </cfRule>
    <cfRule type="cellIs" dxfId="23" priority="13" stopIfTrue="1" operator="equal">
      <formula>"Monto superior al 8%"</formula>
    </cfRule>
  </conditionalFormatting>
  <conditionalFormatting sqref="C15:F17 C20:F22 E18:F19 C14 E14">
    <cfRule type="cellIs" dxfId="22" priority="11" stopIfTrue="1" operator="equal">
      <formula>"No cumple con aportes mínimos"</formula>
    </cfRule>
  </conditionalFormatting>
  <conditionalFormatting sqref="C14">
    <cfRule type="cellIs" dxfId="21" priority="7" stopIfTrue="1" operator="equal">
      <formula>"No Cumple Aportes Mínimos"</formula>
    </cfRule>
    <cfRule type="cellIs" dxfId="20" priority="8" stopIfTrue="1" operator="equal">
      <formula>"No Cumple Aportes Mínimos"</formula>
    </cfRule>
  </conditionalFormatting>
  <conditionalFormatting sqref="E14:F14">
    <cfRule type="cellIs" dxfId="19" priority="6" stopIfTrue="1" operator="equal">
      <formula>"No Cumple Aportes Mínimos"</formula>
    </cfRule>
  </conditionalFormatting>
  <conditionalFormatting sqref="G14">
    <cfRule type="cellIs" dxfId="18" priority="5" stopIfTrue="1" operator="equal">
      <formula>"No Cumple Máx. FONDEF"</formula>
    </cfRule>
  </conditionalFormatting>
  <conditionalFormatting sqref="G7">
    <cfRule type="cellIs" dxfId="17" priority="3" operator="greaterThan">
      <formula>0.6*$G$12</formula>
    </cfRule>
  </conditionalFormatting>
  <conditionalFormatting sqref="I7">
    <cfRule type="cellIs" dxfId="16" priority="1" stopIfTrue="1" operator="equal">
      <formula>"Monto Superior al 60%"</formula>
    </cfRule>
  </conditionalFormatting>
  <pageMargins left="0.75" right="0.75" top="1" bottom="1" header="0" footer="0"/>
  <pageSetup scale="96" fitToHeight="3" orientation="landscape" r:id="rId1"/>
  <headerFooter alignWithMargins="0"/>
  <ignoredErrors>
    <ignoredError sqref="E12:F12 B12:C12" formula="1"/>
    <ignoredError sqref="F14" evalError="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3"/>
  <sheetViews>
    <sheetView workbookViewId="0">
      <selection activeCell="C9" sqref="C9"/>
    </sheetView>
  </sheetViews>
  <sheetFormatPr baseColWidth="10" defaultColWidth="11.7109375" defaultRowHeight="11.25" x14ac:dyDescent="0.2"/>
  <cols>
    <col min="1" max="1" width="23" style="3" customWidth="1"/>
    <col min="2" max="2" width="15.7109375" style="3" bestFit="1" customWidth="1"/>
    <col min="3" max="3" width="18.7109375" style="3" bestFit="1" customWidth="1"/>
    <col min="4" max="4" width="101.42578125" style="3" customWidth="1"/>
    <col min="5" max="16384" width="11.7109375" style="3"/>
  </cols>
  <sheetData>
    <row r="1" spans="1:4" x14ac:dyDescent="0.2">
      <c r="A1" s="1" t="s">
        <v>155</v>
      </c>
    </row>
    <row r="2" spans="1:4" ht="12" thickBot="1" x14ac:dyDescent="0.25"/>
    <row r="3" spans="1:4" ht="12" thickBot="1" x14ac:dyDescent="0.25">
      <c r="A3" s="246" t="s">
        <v>156</v>
      </c>
      <c r="B3" s="247"/>
      <c r="C3" s="247"/>
      <c r="D3" s="248"/>
    </row>
    <row r="4" spans="1:4" x14ac:dyDescent="0.2">
      <c r="A4" s="30" t="s">
        <v>157</v>
      </c>
      <c r="D4" s="31"/>
    </row>
    <row r="5" spans="1:4" x14ac:dyDescent="0.2">
      <c r="A5" s="30" t="s">
        <v>158</v>
      </c>
      <c r="B5" s="1" t="s">
        <v>159</v>
      </c>
      <c r="D5" s="31"/>
    </row>
    <row r="6" spans="1:4" x14ac:dyDescent="0.2">
      <c r="A6" s="30" t="s">
        <v>160</v>
      </c>
      <c r="D6" s="31"/>
    </row>
    <row r="7" spans="1:4" ht="12" thickBot="1" x14ac:dyDescent="0.25">
      <c r="A7" s="32"/>
      <c r="D7" s="31"/>
    </row>
    <row r="8" spans="1:4" ht="23.25" thickBot="1" x14ac:dyDescent="0.25">
      <c r="A8" s="33" t="s">
        <v>121</v>
      </c>
      <c r="B8" s="33" t="s">
        <v>161</v>
      </c>
      <c r="C8" s="33" t="s">
        <v>162</v>
      </c>
      <c r="D8" s="33" t="s">
        <v>163</v>
      </c>
    </row>
    <row r="9" spans="1:4" x14ac:dyDescent="0.2">
      <c r="A9" s="34" t="s">
        <v>164</v>
      </c>
      <c r="B9" s="35">
        <v>0</v>
      </c>
      <c r="C9" s="36">
        <v>0</v>
      </c>
      <c r="D9" s="37"/>
    </row>
    <row r="10" spans="1:4" x14ac:dyDescent="0.2">
      <c r="A10" s="38" t="s">
        <v>62</v>
      </c>
      <c r="B10" s="39">
        <v>0</v>
      </c>
      <c r="C10" s="40">
        <v>0</v>
      </c>
      <c r="D10" s="41"/>
    </row>
    <row r="11" spans="1:4" x14ac:dyDescent="0.2">
      <c r="A11" s="38" t="s">
        <v>82</v>
      </c>
      <c r="B11" s="39">
        <v>0</v>
      </c>
      <c r="C11" s="40">
        <v>0</v>
      </c>
      <c r="D11" s="41"/>
    </row>
    <row r="12" spans="1:4" x14ac:dyDescent="0.2">
      <c r="A12" s="38" t="s">
        <v>138</v>
      </c>
      <c r="B12" s="39">
        <v>0</v>
      </c>
      <c r="C12" s="40">
        <v>0</v>
      </c>
      <c r="D12" s="41"/>
    </row>
    <row r="13" spans="1:4" ht="12" thickBot="1" x14ac:dyDescent="0.25">
      <c r="A13" s="38" t="s">
        <v>165</v>
      </c>
      <c r="B13" s="42">
        <v>0</v>
      </c>
      <c r="C13" s="43">
        <v>0</v>
      </c>
      <c r="D13" s="41"/>
    </row>
    <row r="14" spans="1:4" ht="12" thickBot="1" x14ac:dyDescent="0.25">
      <c r="A14" s="44" t="s">
        <v>166</v>
      </c>
      <c r="B14" s="45">
        <f>SUM(B9:B13)</f>
        <v>0</v>
      </c>
      <c r="C14" s="46">
        <f>SUM(C9:C13)</f>
        <v>0</v>
      </c>
      <c r="D14" s="47" t="str">
        <f>IF(B14=C14,"PRESUPUESTO VALIDADO","CORREGIR DIFERENCIA")</f>
        <v>PRESUPUESTO VALIDADO</v>
      </c>
    </row>
    <row r="15" spans="1:4" ht="12" thickBot="1" x14ac:dyDescent="0.25"/>
    <row r="16" spans="1:4" ht="12" thickBot="1" x14ac:dyDescent="0.25">
      <c r="A16" s="246" t="s">
        <v>167</v>
      </c>
      <c r="B16" s="247"/>
      <c r="C16" s="247"/>
      <c r="D16" s="248"/>
    </row>
    <row r="17" spans="1:4" x14ac:dyDescent="0.2">
      <c r="A17" s="30" t="s">
        <v>157</v>
      </c>
      <c r="D17" s="31"/>
    </row>
    <row r="18" spans="1:4" x14ac:dyDescent="0.2">
      <c r="A18" s="30" t="s">
        <v>158</v>
      </c>
      <c r="B18" s="1" t="s">
        <v>159</v>
      </c>
      <c r="D18" s="31"/>
    </row>
    <row r="19" spans="1:4" x14ac:dyDescent="0.2">
      <c r="A19" s="30" t="s">
        <v>160</v>
      </c>
      <c r="D19" s="31"/>
    </row>
    <row r="20" spans="1:4" ht="12" thickBot="1" x14ac:dyDescent="0.25">
      <c r="A20" s="32"/>
      <c r="D20" s="31"/>
    </row>
    <row r="21" spans="1:4" ht="23.25" thickBot="1" x14ac:dyDescent="0.25">
      <c r="A21" s="33" t="s">
        <v>121</v>
      </c>
      <c r="B21" s="33" t="s">
        <v>161</v>
      </c>
      <c r="C21" s="33" t="s">
        <v>162</v>
      </c>
      <c r="D21" s="33" t="s">
        <v>163</v>
      </c>
    </row>
    <row r="22" spans="1:4" x14ac:dyDescent="0.2">
      <c r="A22" s="34" t="s">
        <v>164</v>
      </c>
      <c r="B22" s="35">
        <v>0</v>
      </c>
      <c r="C22" s="36">
        <v>0</v>
      </c>
      <c r="D22" s="37"/>
    </row>
    <row r="23" spans="1:4" x14ac:dyDescent="0.2">
      <c r="A23" s="38" t="s">
        <v>62</v>
      </c>
      <c r="B23" s="39">
        <v>0</v>
      </c>
      <c r="C23" s="40">
        <v>0</v>
      </c>
      <c r="D23" s="41"/>
    </row>
    <row r="24" spans="1:4" x14ac:dyDescent="0.2">
      <c r="A24" s="38" t="s">
        <v>82</v>
      </c>
      <c r="B24" s="39">
        <v>0</v>
      </c>
      <c r="C24" s="40">
        <v>0</v>
      </c>
      <c r="D24" s="41"/>
    </row>
    <row r="25" spans="1:4" x14ac:dyDescent="0.2">
      <c r="A25" s="38" t="s">
        <v>138</v>
      </c>
      <c r="B25" s="39">
        <v>0</v>
      </c>
      <c r="C25" s="40">
        <v>0</v>
      </c>
      <c r="D25" s="41"/>
    </row>
    <row r="26" spans="1:4" ht="12" thickBot="1" x14ac:dyDescent="0.25">
      <c r="A26" s="38" t="s">
        <v>165</v>
      </c>
      <c r="B26" s="42">
        <v>0</v>
      </c>
      <c r="C26" s="43">
        <v>0</v>
      </c>
      <c r="D26" s="41"/>
    </row>
    <row r="27" spans="1:4" ht="12" thickBot="1" x14ac:dyDescent="0.25">
      <c r="A27" s="44" t="s">
        <v>166</v>
      </c>
      <c r="B27" s="45">
        <f>SUM(B22:B26)</f>
        <v>0</v>
      </c>
      <c r="C27" s="46">
        <f>SUM(C22:C26)</f>
        <v>0</v>
      </c>
      <c r="D27" s="47" t="str">
        <f>IF(B27=C27,"PRESUPUESTO VALIDADO","CORREGIR DIFERENCIA")</f>
        <v>PRESUPUESTO VALIDADO</v>
      </c>
    </row>
    <row r="28" spans="1:4" ht="12" thickBot="1" x14ac:dyDescent="0.25"/>
    <row r="29" spans="1:4" ht="12" thickBot="1" x14ac:dyDescent="0.25">
      <c r="A29" s="246" t="s">
        <v>168</v>
      </c>
      <c r="B29" s="247"/>
      <c r="C29" s="247"/>
      <c r="D29" s="248"/>
    </row>
    <row r="30" spans="1:4" x14ac:dyDescent="0.2">
      <c r="A30" s="30" t="s">
        <v>157</v>
      </c>
      <c r="D30" s="31"/>
    </row>
    <row r="31" spans="1:4" x14ac:dyDescent="0.2">
      <c r="A31" s="30" t="s">
        <v>158</v>
      </c>
      <c r="B31" s="1" t="s">
        <v>159</v>
      </c>
      <c r="D31" s="31"/>
    </row>
    <row r="32" spans="1:4" x14ac:dyDescent="0.2">
      <c r="A32" s="30" t="s">
        <v>160</v>
      </c>
      <c r="D32" s="31"/>
    </row>
    <row r="33" spans="1:4" ht="12" thickBot="1" x14ac:dyDescent="0.25">
      <c r="A33" s="32"/>
      <c r="D33" s="31"/>
    </row>
    <row r="34" spans="1:4" ht="23.25" thickBot="1" x14ac:dyDescent="0.25">
      <c r="A34" s="33" t="s">
        <v>121</v>
      </c>
      <c r="B34" s="33" t="s">
        <v>161</v>
      </c>
      <c r="C34" s="33" t="s">
        <v>162</v>
      </c>
      <c r="D34" s="33" t="s">
        <v>163</v>
      </c>
    </row>
    <row r="35" spans="1:4" x14ac:dyDescent="0.2">
      <c r="A35" s="34" t="s">
        <v>164</v>
      </c>
      <c r="B35" s="35">
        <v>0</v>
      </c>
      <c r="C35" s="36">
        <v>0</v>
      </c>
      <c r="D35" s="37"/>
    </row>
    <row r="36" spans="1:4" x14ac:dyDescent="0.2">
      <c r="A36" s="38" t="s">
        <v>62</v>
      </c>
      <c r="B36" s="39">
        <v>0</v>
      </c>
      <c r="C36" s="40">
        <v>0</v>
      </c>
      <c r="D36" s="41"/>
    </row>
    <row r="37" spans="1:4" x14ac:dyDescent="0.2">
      <c r="A37" s="38" t="s">
        <v>82</v>
      </c>
      <c r="B37" s="39">
        <v>0</v>
      </c>
      <c r="C37" s="40">
        <v>0</v>
      </c>
      <c r="D37" s="41"/>
    </row>
    <row r="38" spans="1:4" x14ac:dyDescent="0.2">
      <c r="A38" s="38" t="s">
        <v>138</v>
      </c>
      <c r="B38" s="39">
        <v>0</v>
      </c>
      <c r="C38" s="40">
        <v>0</v>
      </c>
      <c r="D38" s="41"/>
    </row>
    <row r="39" spans="1:4" ht="12" thickBot="1" x14ac:dyDescent="0.25">
      <c r="A39" s="38" t="s">
        <v>165</v>
      </c>
      <c r="B39" s="42">
        <v>0</v>
      </c>
      <c r="C39" s="43">
        <v>0</v>
      </c>
      <c r="D39" s="41"/>
    </row>
    <row r="40" spans="1:4" ht="12" thickBot="1" x14ac:dyDescent="0.25">
      <c r="A40" s="44" t="s">
        <v>166</v>
      </c>
      <c r="B40" s="45">
        <f>SUM(B35:B39)</f>
        <v>0</v>
      </c>
      <c r="C40" s="46">
        <f>SUM(C35:C39)</f>
        <v>0</v>
      </c>
      <c r="D40" s="47" t="str">
        <f>IF(B40=C40,"PRESUPUESTO VALIDADO","CORREGIR DIFERENCIA")</f>
        <v>PRESUPUESTO VALIDADO</v>
      </c>
    </row>
    <row r="41" spans="1:4" ht="12" thickBot="1" x14ac:dyDescent="0.25">
      <c r="A41" s="2"/>
      <c r="B41" s="48"/>
      <c r="C41" s="48"/>
      <c r="D41" s="49"/>
    </row>
    <row r="42" spans="1:4" ht="12" thickBot="1" x14ac:dyDescent="0.25">
      <c r="A42" s="246" t="s">
        <v>169</v>
      </c>
      <c r="B42" s="247"/>
      <c r="C42" s="247"/>
      <c r="D42" s="248"/>
    </row>
    <row r="43" spans="1:4" x14ac:dyDescent="0.2">
      <c r="A43" s="30" t="s">
        <v>157</v>
      </c>
      <c r="D43" s="31"/>
    </row>
    <row r="44" spans="1:4" x14ac:dyDescent="0.2">
      <c r="A44" s="30" t="s">
        <v>158</v>
      </c>
      <c r="B44" s="1" t="s">
        <v>159</v>
      </c>
      <c r="D44" s="31"/>
    </row>
    <row r="45" spans="1:4" x14ac:dyDescent="0.2">
      <c r="A45" s="30" t="s">
        <v>160</v>
      </c>
      <c r="D45" s="31"/>
    </row>
    <row r="46" spans="1:4" ht="12" thickBot="1" x14ac:dyDescent="0.25">
      <c r="A46" s="32"/>
      <c r="D46" s="31"/>
    </row>
    <row r="47" spans="1:4" ht="12" thickBot="1" x14ac:dyDescent="0.25">
      <c r="A47" s="33" t="s">
        <v>121</v>
      </c>
      <c r="B47" s="33" t="s">
        <v>161</v>
      </c>
      <c r="C47" s="33" t="s">
        <v>170</v>
      </c>
      <c r="D47" s="33" t="s">
        <v>163</v>
      </c>
    </row>
    <row r="48" spans="1:4" x14ac:dyDescent="0.2">
      <c r="A48" s="34" t="s">
        <v>164</v>
      </c>
      <c r="B48" s="35">
        <v>0</v>
      </c>
      <c r="C48" s="36">
        <v>0</v>
      </c>
      <c r="D48" s="37"/>
    </row>
    <row r="49" spans="1:4" x14ac:dyDescent="0.2">
      <c r="A49" s="38" t="s">
        <v>62</v>
      </c>
      <c r="B49" s="39">
        <v>0</v>
      </c>
      <c r="C49" s="40">
        <v>0</v>
      </c>
      <c r="D49" s="41"/>
    </row>
    <row r="50" spans="1:4" x14ac:dyDescent="0.2">
      <c r="A50" s="38" t="s">
        <v>82</v>
      </c>
      <c r="B50" s="39">
        <v>0</v>
      </c>
      <c r="C50" s="40">
        <v>0</v>
      </c>
      <c r="D50" s="41"/>
    </row>
    <row r="51" spans="1:4" x14ac:dyDescent="0.2">
      <c r="A51" s="38" t="s">
        <v>138</v>
      </c>
      <c r="B51" s="39">
        <v>0</v>
      </c>
      <c r="C51" s="40">
        <v>0</v>
      </c>
      <c r="D51" s="41"/>
    </row>
    <row r="52" spans="1:4" ht="12" thickBot="1" x14ac:dyDescent="0.25">
      <c r="A52" s="38" t="s">
        <v>165</v>
      </c>
      <c r="B52" s="42">
        <v>0</v>
      </c>
      <c r="C52" s="43">
        <v>0</v>
      </c>
      <c r="D52" s="41"/>
    </row>
    <row r="53" spans="1:4" ht="12" thickBot="1" x14ac:dyDescent="0.25">
      <c r="A53" s="44" t="s">
        <v>166</v>
      </c>
      <c r="B53" s="45">
        <f>SUM(B48:B52)</f>
        <v>0</v>
      </c>
      <c r="C53" s="46">
        <f>SUM(C48:C52)</f>
        <v>0</v>
      </c>
      <c r="D53" s="47" t="str">
        <f>IF(B53=C53,"PRESUPUESTO VALIDADO","CORREGIR DIFERENCIA")</f>
        <v>PRESUPUESTO VALIDADO</v>
      </c>
    </row>
  </sheetData>
  <mergeCells count="4">
    <mergeCell ref="A3:D3"/>
    <mergeCell ref="A16:D16"/>
    <mergeCell ref="A29:D29"/>
    <mergeCell ref="A42:D42"/>
  </mergeCells>
  <conditionalFormatting sqref="D14">
    <cfRule type="cellIs" dxfId="15" priority="7" stopIfTrue="1" operator="equal">
      <formula>"CORREGIR DIFERENCIA"</formula>
    </cfRule>
    <cfRule type="cellIs" dxfId="14" priority="8" stopIfTrue="1" operator="equal">
      <formula>"PRESUPUESTO VALIDADO"</formula>
    </cfRule>
  </conditionalFormatting>
  <conditionalFormatting sqref="D27">
    <cfRule type="cellIs" dxfId="13" priority="5" stopIfTrue="1" operator="equal">
      <formula>"CORREGIR DIFERENCIA"</formula>
    </cfRule>
    <cfRule type="cellIs" dxfId="12" priority="6" stopIfTrue="1" operator="equal">
      <formula>"PRESUPUESTO VALIDADO"</formula>
    </cfRule>
  </conditionalFormatting>
  <conditionalFormatting sqref="D40:D41">
    <cfRule type="cellIs" dxfId="11" priority="3" stopIfTrue="1" operator="equal">
      <formula>"CORREGIR DIFERENCIA"</formula>
    </cfRule>
    <cfRule type="cellIs" dxfId="10" priority="4" stopIfTrue="1" operator="equal">
      <formula>"PRESUPUESTO VALIDADO"</formula>
    </cfRule>
  </conditionalFormatting>
  <conditionalFormatting sqref="D53">
    <cfRule type="cellIs" dxfId="9" priority="1" stopIfTrue="1" operator="equal">
      <formula>"CORREGIR DIFERENCIA"</formula>
    </cfRule>
    <cfRule type="cellIs" dxfId="8" priority="2" stopIfTrue="1" operator="equal">
      <formula>"PRESUPUESTO VALIDADO"</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3"/>
  <sheetViews>
    <sheetView tabSelected="1" workbookViewId="0">
      <selection activeCell="C46" sqref="C46"/>
    </sheetView>
  </sheetViews>
  <sheetFormatPr baseColWidth="10" defaultColWidth="11.7109375" defaultRowHeight="11.25" x14ac:dyDescent="0.2"/>
  <cols>
    <col min="1" max="1" width="23.5703125" style="3" customWidth="1"/>
    <col min="2" max="2" width="15.7109375" style="3" bestFit="1" customWidth="1"/>
    <col min="3" max="3" width="18.7109375" style="3" bestFit="1" customWidth="1"/>
    <col min="4" max="4" width="101.42578125" style="3" customWidth="1"/>
    <col min="5" max="16384" width="11.7109375" style="3"/>
  </cols>
  <sheetData>
    <row r="1" spans="1:4" x14ac:dyDescent="0.2">
      <c r="A1" s="1" t="s">
        <v>171</v>
      </c>
    </row>
    <row r="2" spans="1:4" ht="12" thickBot="1" x14ac:dyDescent="0.25"/>
    <row r="3" spans="1:4" ht="12" thickBot="1" x14ac:dyDescent="0.25">
      <c r="A3" s="246" t="s">
        <v>156</v>
      </c>
      <c r="B3" s="247"/>
      <c r="C3" s="247"/>
      <c r="D3" s="248"/>
    </row>
    <row r="4" spans="1:4" x14ac:dyDescent="0.2">
      <c r="A4" s="30" t="s">
        <v>157</v>
      </c>
      <c r="D4" s="31"/>
    </row>
    <row r="5" spans="1:4" x14ac:dyDescent="0.2">
      <c r="A5" s="30" t="s">
        <v>158</v>
      </c>
      <c r="D5" s="31"/>
    </row>
    <row r="6" spans="1:4" x14ac:dyDescent="0.2">
      <c r="A6" s="30" t="s">
        <v>160</v>
      </c>
      <c r="D6" s="31"/>
    </row>
    <row r="7" spans="1:4" ht="12" thickBot="1" x14ac:dyDescent="0.25">
      <c r="A7" s="32"/>
      <c r="D7" s="31"/>
    </row>
    <row r="8" spans="1:4" ht="23.25" thickBot="1" x14ac:dyDescent="0.25">
      <c r="A8" s="33" t="s">
        <v>121</v>
      </c>
      <c r="B8" s="33" t="s">
        <v>161</v>
      </c>
      <c r="C8" s="33" t="s">
        <v>162</v>
      </c>
      <c r="D8" s="33" t="s">
        <v>163</v>
      </c>
    </row>
    <row r="9" spans="1:4" x14ac:dyDescent="0.2">
      <c r="A9" s="34" t="s">
        <v>164</v>
      </c>
      <c r="B9" s="35">
        <v>0</v>
      </c>
      <c r="C9" s="36">
        <v>0</v>
      </c>
      <c r="D9" s="37"/>
    </row>
    <row r="10" spans="1:4" x14ac:dyDescent="0.2">
      <c r="A10" s="38" t="s">
        <v>62</v>
      </c>
      <c r="B10" s="39">
        <v>0</v>
      </c>
      <c r="C10" s="40">
        <v>0</v>
      </c>
      <c r="D10" s="41"/>
    </row>
    <row r="11" spans="1:4" x14ac:dyDescent="0.2">
      <c r="A11" s="38" t="s">
        <v>82</v>
      </c>
      <c r="B11" s="39">
        <v>0</v>
      </c>
      <c r="C11" s="40">
        <v>0</v>
      </c>
      <c r="D11" s="41"/>
    </row>
    <row r="12" spans="1:4" x14ac:dyDescent="0.2">
      <c r="A12" s="38" t="s">
        <v>138</v>
      </c>
      <c r="B12" s="39">
        <v>0</v>
      </c>
      <c r="C12" s="40">
        <v>0</v>
      </c>
      <c r="D12" s="41"/>
    </row>
    <row r="13" spans="1:4" ht="12" thickBot="1" x14ac:dyDescent="0.25">
      <c r="A13" s="38" t="s">
        <v>165</v>
      </c>
      <c r="B13" s="42">
        <v>0</v>
      </c>
      <c r="C13" s="43">
        <v>0</v>
      </c>
      <c r="D13" s="41"/>
    </row>
    <row r="14" spans="1:4" ht="12" thickBot="1" x14ac:dyDescent="0.25">
      <c r="A14" s="44" t="s">
        <v>166</v>
      </c>
      <c r="B14" s="45">
        <f>SUM(B9:B13)</f>
        <v>0</v>
      </c>
      <c r="C14" s="46">
        <f>SUM(C9:C13)</f>
        <v>0</v>
      </c>
      <c r="D14" s="47" t="str">
        <f>IF(B14=C14,"PRESUPUESTO VALIDADO","CORREGIR DIFERENCIA")</f>
        <v>PRESUPUESTO VALIDADO</v>
      </c>
    </row>
    <row r="15" spans="1:4" ht="12" thickBot="1" x14ac:dyDescent="0.25"/>
    <row r="16" spans="1:4" ht="12" thickBot="1" x14ac:dyDescent="0.25">
      <c r="A16" s="246" t="s">
        <v>167</v>
      </c>
      <c r="B16" s="247"/>
      <c r="C16" s="247"/>
      <c r="D16" s="248"/>
    </row>
    <row r="17" spans="1:4" x14ac:dyDescent="0.2">
      <c r="A17" s="30" t="s">
        <v>157</v>
      </c>
      <c r="D17" s="31"/>
    </row>
    <row r="18" spans="1:4" x14ac:dyDescent="0.2">
      <c r="A18" s="30" t="s">
        <v>158</v>
      </c>
      <c r="D18" s="31"/>
    </row>
    <row r="19" spans="1:4" x14ac:dyDescent="0.2">
      <c r="A19" s="30" t="s">
        <v>160</v>
      </c>
      <c r="D19" s="31"/>
    </row>
    <row r="20" spans="1:4" ht="12" thickBot="1" x14ac:dyDescent="0.25">
      <c r="A20" s="32"/>
      <c r="D20" s="31"/>
    </row>
    <row r="21" spans="1:4" ht="23.25" thickBot="1" x14ac:dyDescent="0.25">
      <c r="A21" s="33" t="s">
        <v>121</v>
      </c>
      <c r="B21" s="33" t="s">
        <v>161</v>
      </c>
      <c r="C21" s="33" t="s">
        <v>162</v>
      </c>
      <c r="D21" s="33" t="s">
        <v>163</v>
      </c>
    </row>
    <row r="22" spans="1:4" x14ac:dyDescent="0.2">
      <c r="A22" s="34" t="s">
        <v>164</v>
      </c>
      <c r="B22" s="35">
        <v>0</v>
      </c>
      <c r="C22" s="36">
        <v>0</v>
      </c>
      <c r="D22" s="37"/>
    </row>
    <row r="23" spans="1:4" x14ac:dyDescent="0.2">
      <c r="A23" s="38" t="s">
        <v>62</v>
      </c>
      <c r="B23" s="39">
        <v>0</v>
      </c>
      <c r="C23" s="40">
        <v>0</v>
      </c>
      <c r="D23" s="41"/>
    </row>
    <row r="24" spans="1:4" x14ac:dyDescent="0.2">
      <c r="A24" s="38" t="s">
        <v>82</v>
      </c>
      <c r="B24" s="39">
        <v>0</v>
      </c>
      <c r="C24" s="40">
        <v>0</v>
      </c>
      <c r="D24" s="41"/>
    </row>
    <row r="25" spans="1:4" x14ac:dyDescent="0.2">
      <c r="A25" s="38" t="s">
        <v>138</v>
      </c>
      <c r="B25" s="39">
        <v>0</v>
      </c>
      <c r="C25" s="40">
        <v>0</v>
      </c>
      <c r="D25" s="41"/>
    </row>
    <row r="26" spans="1:4" ht="12" thickBot="1" x14ac:dyDescent="0.25">
      <c r="A26" s="38" t="s">
        <v>165</v>
      </c>
      <c r="B26" s="42">
        <v>0</v>
      </c>
      <c r="C26" s="43">
        <v>0</v>
      </c>
      <c r="D26" s="41"/>
    </row>
    <row r="27" spans="1:4" ht="12" thickBot="1" x14ac:dyDescent="0.25">
      <c r="A27" s="44" t="s">
        <v>166</v>
      </c>
      <c r="B27" s="45">
        <f>SUM(B22:B26)</f>
        <v>0</v>
      </c>
      <c r="C27" s="46">
        <f>SUM(C22:C26)</f>
        <v>0</v>
      </c>
      <c r="D27" s="47" t="str">
        <f>IF(B27=C27,"PRESUPUESTO VALIDADO","CORREGIR DIFERENCIA")</f>
        <v>PRESUPUESTO VALIDADO</v>
      </c>
    </row>
    <row r="28" spans="1:4" ht="12" thickBot="1" x14ac:dyDescent="0.25"/>
    <row r="29" spans="1:4" ht="12" thickBot="1" x14ac:dyDescent="0.25">
      <c r="A29" s="246" t="s">
        <v>168</v>
      </c>
      <c r="B29" s="247"/>
      <c r="C29" s="247"/>
      <c r="D29" s="248"/>
    </row>
    <row r="30" spans="1:4" x14ac:dyDescent="0.2">
      <c r="A30" s="30" t="s">
        <v>157</v>
      </c>
      <c r="D30" s="31"/>
    </row>
    <row r="31" spans="1:4" x14ac:dyDescent="0.2">
      <c r="A31" s="30" t="s">
        <v>158</v>
      </c>
      <c r="D31" s="31"/>
    </row>
    <row r="32" spans="1:4" x14ac:dyDescent="0.2">
      <c r="A32" s="30" t="s">
        <v>160</v>
      </c>
      <c r="D32" s="31"/>
    </row>
    <row r="33" spans="1:4" ht="12" thickBot="1" x14ac:dyDescent="0.25">
      <c r="A33" s="32"/>
      <c r="D33" s="31"/>
    </row>
    <row r="34" spans="1:4" ht="23.25" thickBot="1" x14ac:dyDescent="0.25">
      <c r="A34" s="33" t="s">
        <v>121</v>
      </c>
      <c r="B34" s="33" t="s">
        <v>161</v>
      </c>
      <c r="C34" s="33" t="s">
        <v>162</v>
      </c>
      <c r="D34" s="33" t="s">
        <v>163</v>
      </c>
    </row>
    <row r="35" spans="1:4" x14ac:dyDescent="0.2">
      <c r="A35" s="34" t="s">
        <v>164</v>
      </c>
      <c r="B35" s="35">
        <v>0</v>
      </c>
      <c r="C35" s="36">
        <v>0</v>
      </c>
      <c r="D35" s="37"/>
    </row>
    <row r="36" spans="1:4" x14ac:dyDescent="0.2">
      <c r="A36" s="38" t="s">
        <v>62</v>
      </c>
      <c r="B36" s="39">
        <v>0</v>
      </c>
      <c r="C36" s="40">
        <v>0</v>
      </c>
      <c r="D36" s="41"/>
    </row>
    <row r="37" spans="1:4" x14ac:dyDescent="0.2">
      <c r="A37" s="38" t="s">
        <v>82</v>
      </c>
      <c r="B37" s="39">
        <v>0</v>
      </c>
      <c r="C37" s="40">
        <v>0</v>
      </c>
      <c r="D37" s="41"/>
    </row>
    <row r="38" spans="1:4" x14ac:dyDescent="0.2">
      <c r="A38" s="38" t="s">
        <v>138</v>
      </c>
      <c r="B38" s="39">
        <v>0</v>
      </c>
      <c r="C38" s="40">
        <v>0</v>
      </c>
      <c r="D38" s="41"/>
    </row>
    <row r="39" spans="1:4" ht="12" thickBot="1" x14ac:dyDescent="0.25">
      <c r="A39" s="38" t="s">
        <v>165</v>
      </c>
      <c r="B39" s="42">
        <v>0</v>
      </c>
      <c r="C39" s="43">
        <v>0</v>
      </c>
      <c r="D39" s="41"/>
    </row>
    <row r="40" spans="1:4" ht="12" thickBot="1" x14ac:dyDescent="0.25">
      <c r="A40" s="44" t="s">
        <v>166</v>
      </c>
      <c r="B40" s="45">
        <f>SUM(B35:B39)</f>
        <v>0</v>
      </c>
      <c r="C40" s="46">
        <f>SUM(C35:C39)</f>
        <v>0</v>
      </c>
      <c r="D40" s="47" t="str">
        <f>IF(B40=C40,"PRESUPUESTO VALIDADO","CORREGIR DIFERENCIA")</f>
        <v>PRESUPUESTO VALIDADO</v>
      </c>
    </row>
    <row r="41" spans="1:4" ht="12" thickBot="1" x14ac:dyDescent="0.25">
      <c r="A41" s="2"/>
      <c r="B41" s="48"/>
      <c r="C41" s="48"/>
      <c r="D41" s="49"/>
    </row>
    <row r="42" spans="1:4" ht="12" thickBot="1" x14ac:dyDescent="0.25">
      <c r="A42" s="246" t="s">
        <v>169</v>
      </c>
      <c r="B42" s="247"/>
      <c r="C42" s="247"/>
      <c r="D42" s="248"/>
    </row>
    <row r="43" spans="1:4" x14ac:dyDescent="0.2">
      <c r="A43" s="30" t="s">
        <v>157</v>
      </c>
      <c r="D43" s="31"/>
    </row>
    <row r="44" spans="1:4" x14ac:dyDescent="0.2">
      <c r="A44" s="30" t="s">
        <v>158</v>
      </c>
      <c r="D44" s="31"/>
    </row>
    <row r="45" spans="1:4" x14ac:dyDescent="0.2">
      <c r="A45" s="30" t="s">
        <v>160</v>
      </c>
      <c r="D45" s="31"/>
    </row>
    <row r="46" spans="1:4" ht="12" thickBot="1" x14ac:dyDescent="0.25">
      <c r="A46" s="32"/>
      <c r="D46" s="31"/>
    </row>
    <row r="47" spans="1:4" ht="12" thickBot="1" x14ac:dyDescent="0.25">
      <c r="A47" s="33" t="s">
        <v>121</v>
      </c>
      <c r="B47" s="33" t="s">
        <v>161</v>
      </c>
      <c r="C47" s="33" t="s">
        <v>170</v>
      </c>
      <c r="D47" s="33" t="s">
        <v>163</v>
      </c>
    </row>
    <row r="48" spans="1:4" x14ac:dyDescent="0.2">
      <c r="A48" s="34" t="s">
        <v>164</v>
      </c>
      <c r="B48" s="35">
        <v>0</v>
      </c>
      <c r="C48" s="36">
        <v>0</v>
      </c>
      <c r="D48" s="37"/>
    </row>
    <row r="49" spans="1:4" x14ac:dyDescent="0.2">
      <c r="A49" s="38" t="s">
        <v>62</v>
      </c>
      <c r="B49" s="39">
        <v>0</v>
      </c>
      <c r="C49" s="40">
        <v>0</v>
      </c>
      <c r="D49" s="41"/>
    </row>
    <row r="50" spans="1:4" x14ac:dyDescent="0.2">
      <c r="A50" s="38" t="s">
        <v>82</v>
      </c>
      <c r="B50" s="39">
        <v>0</v>
      </c>
      <c r="C50" s="40">
        <v>0</v>
      </c>
      <c r="D50" s="41"/>
    </row>
    <row r="51" spans="1:4" x14ac:dyDescent="0.2">
      <c r="A51" s="38" t="s">
        <v>138</v>
      </c>
      <c r="B51" s="39">
        <v>0</v>
      </c>
      <c r="C51" s="40">
        <v>0</v>
      </c>
      <c r="D51" s="41"/>
    </row>
    <row r="52" spans="1:4" ht="12" thickBot="1" x14ac:dyDescent="0.25">
      <c r="A52" s="38" t="s">
        <v>165</v>
      </c>
      <c r="B52" s="42">
        <v>0</v>
      </c>
      <c r="C52" s="43">
        <v>0</v>
      </c>
      <c r="D52" s="41"/>
    </row>
    <row r="53" spans="1:4" ht="12" thickBot="1" x14ac:dyDescent="0.25">
      <c r="A53" s="44" t="s">
        <v>166</v>
      </c>
      <c r="B53" s="45">
        <f>SUM(B48:B52)</f>
        <v>0</v>
      </c>
      <c r="C53" s="46">
        <f>SUM(C48:C52)</f>
        <v>0</v>
      </c>
      <c r="D53" s="47" t="str">
        <f>IF(B53=C53,"PRESUPUESTO VALIDADO","CORREGIR DIFERENCIA")</f>
        <v>PRESUPUESTO VALIDADO</v>
      </c>
    </row>
  </sheetData>
  <mergeCells count="4">
    <mergeCell ref="A3:D3"/>
    <mergeCell ref="A16:D16"/>
    <mergeCell ref="A29:D29"/>
    <mergeCell ref="A42:D42"/>
  </mergeCells>
  <conditionalFormatting sqref="D14">
    <cfRule type="cellIs" dxfId="7" priority="7" stopIfTrue="1" operator="equal">
      <formula>"CORREGIR DIFERENCIA"</formula>
    </cfRule>
    <cfRule type="cellIs" dxfId="6" priority="8" stopIfTrue="1" operator="equal">
      <formula>"PRESUPUESTO VALIDADO"</formula>
    </cfRule>
  </conditionalFormatting>
  <conditionalFormatting sqref="D27">
    <cfRule type="cellIs" dxfId="5" priority="5" stopIfTrue="1" operator="equal">
      <formula>"CORREGIR DIFERENCIA"</formula>
    </cfRule>
    <cfRule type="cellIs" dxfId="4" priority="6" stopIfTrue="1" operator="equal">
      <formula>"PRESUPUESTO VALIDADO"</formula>
    </cfRule>
  </conditionalFormatting>
  <conditionalFormatting sqref="D40:D41">
    <cfRule type="cellIs" dxfId="3" priority="3" stopIfTrue="1" operator="equal">
      <formula>"CORREGIR DIFERENCIA"</formula>
    </cfRule>
    <cfRule type="cellIs" dxfId="2" priority="4" stopIfTrue="1" operator="equal">
      <formula>"PRESUPUESTO VALIDADO"</formula>
    </cfRule>
  </conditionalFormatting>
  <conditionalFormatting sqref="D53">
    <cfRule type="cellIs" dxfId="1" priority="1" stopIfTrue="1" operator="equal">
      <formula>"CORREGIR DIFERENCIA"</formula>
    </cfRule>
    <cfRule type="cellIs" dxfId="0" priority="2" stopIfTrue="1" operator="equal">
      <formula>"PRESUPUESTO VALIDADO"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320A6865594E542AE6FFA3BA7F49FDA" ma:contentTypeVersion="13" ma:contentTypeDescription="Crear nuevo documento." ma:contentTypeScope="" ma:versionID="9c422ce6fd7d051c6e02c5858bd8e37a">
  <xsd:schema xmlns:xsd="http://www.w3.org/2001/XMLSchema" xmlns:xs="http://www.w3.org/2001/XMLSchema" xmlns:p="http://schemas.microsoft.com/office/2006/metadata/properties" xmlns:ns2="cb309ed8-a3ac-407a-ab90-334ab3a6400f" xmlns:ns3="fe7f5f9c-66a7-4a12-94f8-9f30ef7fcbb8" targetNamespace="http://schemas.microsoft.com/office/2006/metadata/properties" ma:root="true" ma:fieldsID="bdb87c78fc662a645898626995d5eb30" ns2:_="" ns3:_="">
    <xsd:import namespace="cb309ed8-a3ac-407a-ab90-334ab3a6400f"/>
    <xsd:import namespace="fe7f5f9c-66a7-4a12-94f8-9f30ef7fcb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309ed8-a3ac-407a-ab90-334ab3a6400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7f5f9c-66a7-4a12-94f8-9f30ef7fcb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EFBD5507-873F-4F5D-9FA3-A9D23FCB3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309ed8-a3ac-407a-ab90-334ab3a6400f"/>
    <ds:schemaRef ds:uri="fe7f5f9c-66a7-4a12-94f8-9f30ef7fc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3DE81D-4500-48A0-BFE4-AA7E4C87AE59}">
  <ds:schemaRefs>
    <ds:schemaRef ds:uri="http://schemas.microsoft.com/sharepoint/v3/contenttype/forms"/>
  </ds:schemaRefs>
</ds:datastoreItem>
</file>

<file path=customXml/itemProps3.xml><?xml version="1.0" encoding="utf-8"?>
<ds:datastoreItem xmlns:ds="http://schemas.openxmlformats.org/officeDocument/2006/customXml" ds:itemID="{AD62D24F-0CAF-422A-9C7E-AE32F987D9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PERSONAL</vt:lpstr>
      <vt:lpstr>EQUIPAMIENTO</vt:lpstr>
      <vt:lpstr>INFRAESTRUCTURA Y MOBILIARIO</vt:lpstr>
      <vt:lpstr>GASTOS OPERACION</vt:lpstr>
      <vt:lpstr>RESUMEN GASTOS OPERACION</vt:lpstr>
      <vt:lpstr>G.ADM. INDIRECTOS 12%</vt:lpstr>
      <vt:lpstr>TOTAL</vt:lpstr>
      <vt:lpstr>REITEMIZACIONES FONDEF</vt:lpstr>
      <vt:lpstr>REITEMIZACIONES OTROS PPTOS</vt:lpstr>
      <vt:lpstr>Hoja1</vt:lpstr>
      <vt:lpstr>Hoja2</vt:lpstr>
      <vt:lpstr>EQUIPAMIENTO!Área_de_impresión</vt:lpstr>
      <vt:lpstr>'G.ADM. INDIRECTOS 12%'!Área_de_impresión</vt:lpstr>
      <vt:lpstr>'GASTOS OPERACION'!Área_de_impresión</vt:lpstr>
      <vt:lpstr>PERSONAL!Área_de_impresión</vt:lpstr>
      <vt:lpstr>TOTAL!Área_de_impresión</vt:lpstr>
    </vt:vector>
  </TitlesOfParts>
  <Manager>Juan Paulo Vega H.</Manager>
  <Company>CONICYT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Planilla de Costos</dc:title>
  <dc:subject>XIII Concurso de Proyectos de I&amp;D de FONDEF</dc:subject>
  <dc:creator>FONDEF</dc:creator>
  <cp:keywords/>
  <dc:description/>
  <cp:lastModifiedBy>Paula Carolina Zambrano Gonzalez</cp:lastModifiedBy>
  <cp:revision/>
  <dcterms:created xsi:type="dcterms:W3CDTF">1999-03-29T20:02:48Z</dcterms:created>
  <dcterms:modified xsi:type="dcterms:W3CDTF">2022-01-12T14:03:15Z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0x010100B2781F81DE184447A198CC3C02EF23D2</vt:lpwstr>
  </property>
  <property fmtid="{D5CDD505-2E9C-101B-9397-08002B2CF9AE}" pid="3" name="PublishingExpirationDate">
    <vt:lpwstr/>
  </property>
  <property fmtid="{D5CDD505-2E9C-101B-9397-08002B2CF9AE}" pid="4" name="PublishingStartDate">
    <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y fmtid="{D5CDD505-2E9C-101B-9397-08002B2CF9AE}" pid="9" name="xd_Signature">
    <vt:lpwstr/>
  </property>
  <property fmtid="{D5CDD505-2E9C-101B-9397-08002B2CF9AE}" pid="10" name="display_urn:schemas-microsoft-com:office:office#Editor">
    <vt:lpwstr>Pamela Reyes Davey</vt:lpwstr>
  </property>
  <property fmtid="{D5CDD505-2E9C-101B-9397-08002B2CF9AE}" pid="11" name="Order">
    <vt:lpwstr>144791500.000000</vt:lpwstr>
  </property>
  <property fmtid="{D5CDD505-2E9C-101B-9397-08002B2CF9AE}" pid="12" name="xd_ProgID">
    <vt:lpwstr/>
  </property>
  <property fmtid="{D5CDD505-2E9C-101B-9397-08002B2CF9AE}" pid="13" name="_ExtendedDescription">
    <vt:lpwstr/>
  </property>
  <property fmtid="{D5CDD505-2E9C-101B-9397-08002B2CF9AE}" pid="14" name="SharedWithUsers">
    <vt:lpwstr/>
  </property>
  <property fmtid="{D5CDD505-2E9C-101B-9397-08002B2CF9AE}" pid="15" name="display_urn:schemas-microsoft-com:office:office#Author">
    <vt:lpwstr>Pamela Reyes Davey</vt:lpwstr>
  </property>
  <property fmtid="{D5CDD505-2E9C-101B-9397-08002B2CF9AE}" pid="16" name="ComplianceAssetId">
    <vt:lpwstr/>
  </property>
  <property fmtid="{D5CDD505-2E9C-101B-9397-08002B2CF9AE}" pid="17" name="TemplateUrl">
    <vt:lpwstr/>
  </property>
  <property fmtid="{D5CDD505-2E9C-101B-9397-08002B2CF9AE}" pid="18" name="MediaLengthInSeconds">
    <vt:lpwstr/>
  </property>
</Properties>
</file>